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comms-my.sharepoint.com/personal/jarek_incomms_onmicrosoft_com/Documents/.Oferta 2026/"/>
    </mc:Choice>
  </mc:AlternateContent>
  <xr:revisionPtr revIDLastSave="0" documentId="13_ncr:b_{174F58F8-5BBC-4632-BFFA-8200826FDBBE}" xr6:coauthVersionLast="47" xr6:coauthVersionMax="47" xr10:uidLastSave="{00000000-0000-0000-0000-000000000000}"/>
  <bookViews>
    <workbookView xWindow="28680" yWindow="-135" windowWidth="29040" windowHeight="15840" xr2:uid="{D725665E-5013-47DD-B134-3A343F286367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Arkusz1!$A$7:$GA$963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L9" i="1"/>
  <c r="M9" i="1" s="1"/>
  <c r="L10" i="1"/>
  <c r="M10" i="1"/>
  <c r="M963" i="1" s="1"/>
  <c r="E5" i="1" s="1"/>
  <c r="L11" i="1"/>
  <c r="M11" i="1" s="1"/>
  <c r="L12" i="1"/>
  <c r="M12" i="1"/>
  <c r="L13" i="1"/>
  <c r="M13" i="1" s="1"/>
  <c r="L14" i="1"/>
  <c r="M14" i="1"/>
  <c r="L15" i="1"/>
  <c r="M15" i="1" s="1"/>
  <c r="L16" i="1"/>
  <c r="M16" i="1"/>
  <c r="L17" i="1"/>
  <c r="M17" i="1" s="1"/>
  <c r="L18" i="1"/>
  <c r="M18" i="1"/>
  <c r="L19" i="1"/>
  <c r="M19" i="1" s="1"/>
  <c r="L20" i="1"/>
  <c r="M20" i="1"/>
  <c r="L21" i="1"/>
  <c r="M21" i="1" s="1"/>
  <c r="L22" i="1"/>
  <c r="M22" i="1"/>
  <c r="L23" i="1"/>
  <c r="M23" i="1" s="1"/>
  <c r="L24" i="1"/>
  <c r="M24" i="1"/>
  <c r="L25" i="1"/>
  <c r="M25" i="1" s="1"/>
  <c r="L26" i="1"/>
  <c r="M26" i="1"/>
  <c r="L27" i="1"/>
  <c r="M27" i="1" s="1"/>
  <c r="L28" i="1"/>
  <c r="M28" i="1"/>
  <c r="L29" i="1"/>
  <c r="M29" i="1" s="1"/>
  <c r="L30" i="1"/>
  <c r="M30" i="1"/>
  <c r="L31" i="1"/>
  <c r="M31" i="1" s="1"/>
  <c r="L32" i="1"/>
  <c r="M32" i="1"/>
  <c r="L33" i="1"/>
  <c r="M33" i="1" s="1"/>
  <c r="L34" i="1"/>
  <c r="M34" i="1"/>
  <c r="L35" i="1"/>
  <c r="M35" i="1" s="1"/>
  <c r="L36" i="1"/>
  <c r="M36" i="1"/>
  <c r="L37" i="1"/>
  <c r="M37" i="1" s="1"/>
  <c r="L38" i="1"/>
  <c r="M38" i="1"/>
  <c r="L39" i="1"/>
  <c r="M39" i="1" s="1"/>
  <c r="L40" i="1"/>
  <c r="M40" i="1"/>
  <c r="L41" i="1"/>
  <c r="M41" i="1" s="1"/>
  <c r="L42" i="1"/>
  <c r="M42" i="1"/>
  <c r="L43" i="1"/>
  <c r="M43" i="1" s="1"/>
  <c r="L44" i="1"/>
  <c r="M44" i="1"/>
  <c r="L45" i="1"/>
  <c r="M45" i="1" s="1"/>
  <c r="L46" i="1"/>
  <c r="M46" i="1"/>
  <c r="L47" i="1"/>
  <c r="M47" i="1" s="1"/>
  <c r="L48" i="1"/>
  <c r="M48" i="1"/>
  <c r="L49" i="1"/>
  <c r="M49" i="1" s="1"/>
  <c r="L50" i="1"/>
  <c r="M50" i="1"/>
  <c r="L51" i="1"/>
  <c r="M51" i="1" s="1"/>
  <c r="L52" i="1"/>
  <c r="M52" i="1"/>
  <c r="L53" i="1"/>
  <c r="M53" i="1" s="1"/>
  <c r="L54" i="1"/>
  <c r="M54" i="1"/>
  <c r="L55" i="1"/>
  <c r="M55" i="1" s="1"/>
  <c r="L56" i="1"/>
  <c r="M56" i="1"/>
  <c r="L57" i="1"/>
  <c r="M57" i="1" s="1"/>
  <c r="L58" i="1"/>
  <c r="M58" i="1"/>
  <c r="L59" i="1"/>
  <c r="M59" i="1" s="1"/>
  <c r="L60" i="1"/>
  <c r="M60" i="1"/>
  <c r="L61" i="1"/>
  <c r="M61" i="1" s="1"/>
  <c r="L62" i="1"/>
  <c r="M62" i="1"/>
  <c r="L63" i="1"/>
  <c r="M63" i="1" s="1"/>
  <c r="L64" i="1"/>
  <c r="M64" i="1"/>
  <c r="L65" i="1"/>
  <c r="M65" i="1" s="1"/>
  <c r="L66" i="1"/>
  <c r="M66" i="1"/>
  <c r="L67" i="1"/>
  <c r="M67" i="1" s="1"/>
  <c r="L68" i="1"/>
  <c r="M68" i="1"/>
  <c r="L69" i="1"/>
  <c r="M69" i="1" s="1"/>
  <c r="L70" i="1"/>
  <c r="M70" i="1"/>
  <c r="L71" i="1"/>
  <c r="M71" i="1" s="1"/>
  <c r="L72" i="1"/>
  <c r="M72" i="1"/>
  <c r="L73" i="1"/>
  <c r="M73" i="1" s="1"/>
  <c r="L74" i="1"/>
  <c r="M74" i="1"/>
  <c r="L75" i="1"/>
  <c r="M75" i="1" s="1"/>
  <c r="L76" i="1"/>
  <c r="M76" i="1"/>
  <c r="L77" i="1"/>
  <c r="M77" i="1" s="1"/>
  <c r="L78" i="1"/>
  <c r="M78" i="1"/>
  <c r="L79" i="1"/>
  <c r="M79" i="1" s="1"/>
  <c r="L80" i="1"/>
  <c r="M80" i="1"/>
  <c r="L81" i="1"/>
  <c r="M81" i="1" s="1"/>
  <c r="L82" i="1"/>
  <c r="M82" i="1"/>
  <c r="L83" i="1"/>
  <c r="M83" i="1" s="1"/>
  <c r="L84" i="1"/>
  <c r="M84" i="1"/>
  <c r="L85" i="1"/>
  <c r="M85" i="1" s="1"/>
  <c r="L86" i="1"/>
  <c r="M86" i="1"/>
  <c r="L87" i="1"/>
  <c r="M87" i="1" s="1"/>
  <c r="L88" i="1"/>
  <c r="M88" i="1"/>
  <c r="L89" i="1"/>
  <c r="M89" i="1" s="1"/>
  <c r="L90" i="1"/>
  <c r="M90" i="1"/>
  <c r="L91" i="1"/>
  <c r="M91" i="1" s="1"/>
  <c r="L92" i="1"/>
  <c r="M92" i="1"/>
  <c r="L93" i="1"/>
  <c r="M93" i="1" s="1"/>
  <c r="L94" i="1"/>
  <c r="M94" i="1"/>
  <c r="L95" i="1"/>
  <c r="M95" i="1" s="1"/>
  <c r="L96" i="1"/>
  <c r="M96" i="1"/>
  <c r="L97" i="1"/>
  <c r="M97" i="1" s="1"/>
  <c r="L98" i="1"/>
  <c r="M98" i="1"/>
  <c r="L99" i="1"/>
  <c r="M99" i="1" s="1"/>
  <c r="L100" i="1"/>
  <c r="M100" i="1"/>
  <c r="L101" i="1"/>
  <c r="M101" i="1" s="1"/>
  <c r="L102" i="1"/>
  <c r="M102" i="1"/>
  <c r="L103" i="1"/>
  <c r="M103" i="1" s="1"/>
  <c r="L104" i="1"/>
  <c r="M104" i="1"/>
  <c r="L105" i="1"/>
  <c r="M105" i="1" s="1"/>
  <c r="L106" i="1"/>
  <c r="M106" i="1"/>
  <c r="L107" i="1"/>
  <c r="M107" i="1" s="1"/>
  <c r="L108" i="1"/>
  <c r="M108" i="1"/>
  <c r="L109" i="1"/>
  <c r="M109" i="1" s="1"/>
  <c r="L110" i="1"/>
  <c r="M110" i="1"/>
  <c r="L111" i="1"/>
  <c r="M111" i="1" s="1"/>
  <c r="L112" i="1"/>
  <c r="M112" i="1"/>
  <c r="L113" i="1"/>
  <c r="M113" i="1" s="1"/>
  <c r="L114" i="1"/>
  <c r="M114" i="1"/>
  <c r="L115" i="1"/>
  <c r="M115" i="1" s="1"/>
  <c r="L116" i="1"/>
  <c r="M116" i="1"/>
  <c r="L117" i="1"/>
  <c r="M117" i="1" s="1"/>
  <c r="L118" i="1"/>
  <c r="M118" i="1"/>
  <c r="L119" i="1"/>
  <c r="M119" i="1" s="1"/>
  <c r="L120" i="1"/>
  <c r="M120" i="1"/>
  <c r="L121" i="1"/>
  <c r="M121" i="1" s="1"/>
  <c r="L122" i="1"/>
  <c r="M122" i="1"/>
  <c r="L123" i="1"/>
  <c r="M123" i="1" s="1"/>
  <c r="L124" i="1"/>
  <c r="M124" i="1"/>
  <c r="L125" i="1"/>
  <c r="M125" i="1" s="1"/>
  <c r="L126" i="1"/>
  <c r="M126" i="1"/>
  <c r="L127" i="1"/>
  <c r="M127" i="1" s="1"/>
  <c r="L128" i="1"/>
  <c r="M128" i="1"/>
  <c r="L129" i="1"/>
  <c r="M129" i="1" s="1"/>
  <c r="L130" i="1"/>
  <c r="M130" i="1"/>
  <c r="L131" i="1"/>
  <c r="M131" i="1" s="1"/>
  <c r="L132" i="1"/>
  <c r="M132" i="1"/>
  <c r="L133" i="1"/>
  <c r="M133" i="1" s="1"/>
  <c r="L134" i="1"/>
  <c r="M134" i="1"/>
  <c r="L135" i="1"/>
  <c r="M135" i="1" s="1"/>
  <c r="L136" i="1"/>
  <c r="M136" i="1"/>
  <c r="L137" i="1"/>
  <c r="M137" i="1" s="1"/>
  <c r="L138" i="1"/>
  <c r="M138" i="1"/>
  <c r="L139" i="1"/>
  <c r="M139" i="1" s="1"/>
  <c r="L140" i="1"/>
  <c r="M140" i="1"/>
  <c r="L141" i="1"/>
  <c r="M141" i="1" s="1"/>
  <c r="L142" i="1"/>
  <c r="M142" i="1"/>
  <c r="L143" i="1"/>
  <c r="M143" i="1" s="1"/>
  <c r="L144" i="1"/>
  <c r="M144" i="1"/>
  <c r="L145" i="1"/>
  <c r="M145" i="1" s="1"/>
  <c r="L146" i="1"/>
  <c r="M146" i="1"/>
  <c r="L147" i="1"/>
  <c r="M147" i="1" s="1"/>
  <c r="L148" i="1"/>
  <c r="M148" i="1"/>
  <c r="L149" i="1"/>
  <c r="M149" i="1" s="1"/>
  <c r="L150" i="1"/>
  <c r="M150" i="1"/>
  <c r="L151" i="1"/>
  <c r="M151" i="1" s="1"/>
  <c r="L152" i="1"/>
  <c r="M152" i="1"/>
  <c r="L153" i="1"/>
  <c r="M153" i="1" s="1"/>
  <c r="L154" i="1"/>
  <c r="M154" i="1"/>
  <c r="L155" i="1"/>
  <c r="M155" i="1" s="1"/>
  <c r="L156" i="1"/>
  <c r="M156" i="1"/>
  <c r="L157" i="1"/>
  <c r="M157" i="1" s="1"/>
  <c r="L158" i="1"/>
  <c r="M158" i="1"/>
  <c r="L159" i="1"/>
  <c r="M159" i="1" s="1"/>
  <c r="L160" i="1"/>
  <c r="M160" i="1"/>
  <c r="L161" i="1"/>
  <c r="M161" i="1" s="1"/>
  <c r="L162" i="1"/>
  <c r="M162" i="1"/>
  <c r="L163" i="1"/>
  <c r="M163" i="1" s="1"/>
  <c r="L164" i="1"/>
  <c r="M164" i="1"/>
  <c r="L165" i="1"/>
  <c r="M165" i="1" s="1"/>
  <c r="L166" i="1"/>
  <c r="M166" i="1"/>
  <c r="L167" i="1"/>
  <c r="M167" i="1" s="1"/>
  <c r="L168" i="1"/>
  <c r="M168" i="1"/>
  <c r="L169" i="1"/>
  <c r="M169" i="1" s="1"/>
  <c r="L170" i="1"/>
  <c r="M170" i="1"/>
  <c r="L171" i="1"/>
  <c r="M171" i="1" s="1"/>
  <c r="L172" i="1"/>
  <c r="M172" i="1"/>
  <c r="L173" i="1"/>
  <c r="M173" i="1" s="1"/>
  <c r="L174" i="1"/>
  <c r="M174" i="1"/>
  <c r="L175" i="1"/>
  <c r="M175" i="1" s="1"/>
  <c r="L176" i="1"/>
  <c r="M176" i="1"/>
  <c r="L177" i="1"/>
  <c r="M177" i="1" s="1"/>
  <c r="L178" i="1"/>
  <c r="M178" i="1"/>
  <c r="L179" i="1"/>
  <c r="M179" i="1" s="1"/>
  <c r="L180" i="1"/>
  <c r="M180" i="1"/>
  <c r="L181" i="1"/>
  <c r="M181" i="1" s="1"/>
  <c r="L182" i="1"/>
  <c r="M182" i="1"/>
  <c r="L183" i="1"/>
  <c r="M183" i="1" s="1"/>
  <c r="L184" i="1"/>
  <c r="M184" i="1"/>
  <c r="L185" i="1"/>
  <c r="M185" i="1" s="1"/>
  <c r="L186" i="1"/>
  <c r="M186" i="1"/>
  <c r="L187" i="1"/>
  <c r="M187" i="1" s="1"/>
  <c r="L188" i="1"/>
  <c r="M188" i="1"/>
  <c r="L189" i="1"/>
  <c r="M189" i="1" s="1"/>
  <c r="L190" i="1"/>
  <c r="M190" i="1"/>
  <c r="L191" i="1"/>
  <c r="M191" i="1" s="1"/>
  <c r="L192" i="1"/>
  <c r="M192" i="1"/>
  <c r="L193" i="1"/>
  <c r="M193" i="1" s="1"/>
  <c r="L194" i="1"/>
  <c r="M194" i="1"/>
  <c r="L195" i="1"/>
  <c r="M195" i="1" s="1"/>
  <c r="L196" i="1"/>
  <c r="M196" i="1"/>
  <c r="L197" i="1"/>
  <c r="M197" i="1" s="1"/>
  <c r="L198" i="1"/>
  <c r="M198" i="1"/>
  <c r="L199" i="1"/>
  <c r="M199" i="1" s="1"/>
  <c r="L200" i="1"/>
  <c r="M200" i="1"/>
  <c r="L201" i="1"/>
  <c r="M201" i="1" s="1"/>
  <c r="L202" i="1"/>
  <c r="M202" i="1"/>
  <c r="L203" i="1"/>
  <c r="M203" i="1" s="1"/>
  <c r="L204" i="1"/>
  <c r="M204" i="1"/>
  <c r="L205" i="1"/>
  <c r="M205" i="1" s="1"/>
  <c r="L206" i="1"/>
  <c r="M206" i="1"/>
  <c r="L207" i="1"/>
  <c r="M207" i="1" s="1"/>
  <c r="L208" i="1"/>
  <c r="M208" i="1"/>
  <c r="L209" i="1"/>
  <c r="M209" i="1" s="1"/>
  <c r="L210" i="1"/>
  <c r="M210" i="1"/>
  <c r="L211" i="1"/>
  <c r="M211" i="1" s="1"/>
  <c r="L212" i="1"/>
  <c r="M212" i="1"/>
  <c r="L213" i="1"/>
  <c r="M213" i="1" s="1"/>
  <c r="L214" i="1"/>
  <c r="M214" i="1"/>
  <c r="L215" i="1"/>
  <c r="M215" i="1" s="1"/>
  <c r="L216" i="1"/>
  <c r="M216" i="1"/>
  <c r="L217" i="1"/>
  <c r="M217" i="1" s="1"/>
  <c r="L218" i="1"/>
  <c r="M218" i="1"/>
  <c r="L219" i="1"/>
  <c r="M219" i="1" s="1"/>
  <c r="L220" i="1"/>
  <c r="M220" i="1"/>
  <c r="L221" i="1"/>
  <c r="M221" i="1" s="1"/>
  <c r="L222" i="1"/>
  <c r="M222" i="1"/>
  <c r="L223" i="1"/>
  <c r="M223" i="1" s="1"/>
  <c r="L224" i="1"/>
  <c r="M224" i="1"/>
  <c r="L225" i="1"/>
  <c r="M225" i="1" s="1"/>
  <c r="L226" i="1"/>
  <c r="M226" i="1"/>
  <c r="L227" i="1"/>
  <c r="M227" i="1" s="1"/>
  <c r="L228" i="1"/>
  <c r="M228" i="1"/>
  <c r="L229" i="1"/>
  <c r="M229" i="1" s="1"/>
  <c r="L230" i="1"/>
  <c r="M230" i="1"/>
  <c r="L231" i="1"/>
  <c r="M231" i="1" s="1"/>
  <c r="L232" i="1"/>
  <c r="M232" i="1"/>
  <c r="L233" i="1"/>
  <c r="M233" i="1" s="1"/>
  <c r="L234" i="1"/>
  <c r="M234" i="1"/>
  <c r="L235" i="1"/>
  <c r="M235" i="1" s="1"/>
  <c r="L236" i="1"/>
  <c r="M236" i="1"/>
  <c r="L237" i="1"/>
  <c r="M237" i="1" s="1"/>
  <c r="L238" i="1"/>
  <c r="M238" i="1"/>
  <c r="L239" i="1"/>
  <c r="M239" i="1" s="1"/>
  <c r="L240" i="1"/>
  <c r="M240" i="1"/>
  <c r="L241" i="1"/>
  <c r="M241" i="1" s="1"/>
  <c r="L242" i="1"/>
  <c r="M242" i="1"/>
  <c r="L243" i="1"/>
  <c r="M243" i="1" s="1"/>
  <c r="L244" i="1"/>
  <c r="M244" i="1"/>
  <c r="L245" i="1"/>
  <c r="M245" i="1" s="1"/>
  <c r="L246" i="1"/>
  <c r="M246" i="1"/>
  <c r="L247" i="1"/>
  <c r="M247" i="1" s="1"/>
  <c r="L248" i="1"/>
  <c r="M248" i="1"/>
  <c r="L249" i="1"/>
  <c r="M249" i="1" s="1"/>
  <c r="L250" i="1"/>
  <c r="M250" i="1"/>
  <c r="L251" i="1"/>
  <c r="M251" i="1" s="1"/>
  <c r="L252" i="1"/>
  <c r="M252" i="1"/>
  <c r="L253" i="1"/>
  <c r="M253" i="1" s="1"/>
  <c r="L254" i="1"/>
  <c r="M254" i="1"/>
  <c r="L255" i="1"/>
  <c r="M255" i="1" s="1"/>
  <c r="L256" i="1"/>
  <c r="M256" i="1"/>
  <c r="L257" i="1"/>
  <c r="M257" i="1" s="1"/>
  <c r="L258" i="1"/>
  <c r="M258" i="1"/>
  <c r="L259" i="1"/>
  <c r="M259" i="1" s="1"/>
  <c r="L260" i="1"/>
  <c r="M260" i="1"/>
  <c r="L261" i="1"/>
  <c r="M261" i="1" s="1"/>
  <c r="L262" i="1"/>
  <c r="M262" i="1"/>
  <c r="L263" i="1"/>
  <c r="M263" i="1" s="1"/>
  <c r="L264" i="1"/>
  <c r="M264" i="1"/>
  <c r="L265" i="1"/>
  <c r="M265" i="1" s="1"/>
  <c r="L266" i="1"/>
  <c r="M266" i="1"/>
  <c r="L267" i="1"/>
  <c r="M267" i="1" s="1"/>
  <c r="L268" i="1"/>
  <c r="M268" i="1"/>
  <c r="L269" i="1"/>
  <c r="M269" i="1" s="1"/>
  <c r="L270" i="1"/>
  <c r="M270" i="1"/>
  <c r="L271" i="1"/>
  <c r="M271" i="1" s="1"/>
  <c r="L272" i="1"/>
  <c r="M272" i="1"/>
  <c r="L273" i="1"/>
  <c r="M273" i="1" s="1"/>
  <c r="L274" i="1"/>
  <c r="M274" i="1"/>
  <c r="L275" i="1"/>
  <c r="M275" i="1" s="1"/>
  <c r="L276" i="1"/>
  <c r="M276" i="1"/>
  <c r="L277" i="1"/>
  <c r="M277" i="1" s="1"/>
  <c r="L278" i="1"/>
  <c r="M278" i="1"/>
  <c r="L279" i="1"/>
  <c r="M279" i="1" s="1"/>
  <c r="L280" i="1"/>
  <c r="M280" i="1"/>
  <c r="L281" i="1"/>
  <c r="M281" i="1" s="1"/>
  <c r="L282" i="1"/>
  <c r="M282" i="1"/>
  <c r="L283" i="1"/>
  <c r="M283" i="1" s="1"/>
  <c r="L284" i="1"/>
  <c r="M284" i="1"/>
  <c r="L285" i="1"/>
  <c r="M285" i="1" s="1"/>
  <c r="L286" i="1"/>
  <c r="M286" i="1"/>
  <c r="L287" i="1"/>
  <c r="M287" i="1" s="1"/>
  <c r="L288" i="1"/>
  <c r="M288" i="1"/>
  <c r="L289" i="1"/>
  <c r="M289" i="1" s="1"/>
  <c r="L290" i="1"/>
  <c r="M290" i="1"/>
  <c r="L291" i="1"/>
  <c r="M291" i="1" s="1"/>
  <c r="L292" i="1"/>
  <c r="M292" i="1"/>
  <c r="L293" i="1"/>
  <c r="M293" i="1" s="1"/>
  <c r="L294" i="1"/>
  <c r="M294" i="1"/>
  <c r="L295" i="1"/>
  <c r="M295" i="1" s="1"/>
  <c r="L296" i="1"/>
  <c r="M296" i="1"/>
  <c r="L297" i="1"/>
  <c r="M297" i="1" s="1"/>
  <c r="L298" i="1"/>
  <c r="M298" i="1"/>
  <c r="L299" i="1"/>
  <c r="M299" i="1" s="1"/>
  <c r="L300" i="1"/>
  <c r="M300" i="1"/>
  <c r="L301" i="1"/>
  <c r="M301" i="1" s="1"/>
  <c r="L302" i="1"/>
  <c r="M302" i="1"/>
  <c r="L303" i="1"/>
  <c r="M303" i="1" s="1"/>
  <c r="L304" i="1"/>
  <c r="M304" i="1"/>
  <c r="L305" i="1"/>
  <c r="M305" i="1" s="1"/>
  <c r="L306" i="1"/>
  <c r="M306" i="1"/>
  <c r="L307" i="1"/>
  <c r="M307" i="1" s="1"/>
  <c r="L308" i="1"/>
  <c r="M308" i="1"/>
  <c r="L309" i="1"/>
  <c r="M309" i="1" s="1"/>
  <c r="L310" i="1"/>
  <c r="M310" i="1"/>
  <c r="L311" i="1"/>
  <c r="M311" i="1" s="1"/>
  <c r="L312" i="1"/>
  <c r="M312" i="1"/>
  <c r="L313" i="1"/>
  <c r="M313" i="1" s="1"/>
  <c r="L314" i="1"/>
  <c r="M314" i="1"/>
  <c r="L315" i="1"/>
  <c r="M315" i="1" s="1"/>
  <c r="L316" i="1"/>
  <c r="M316" i="1"/>
  <c r="L317" i="1"/>
  <c r="M317" i="1" s="1"/>
  <c r="L318" i="1"/>
  <c r="M318" i="1"/>
  <c r="L319" i="1"/>
  <c r="M319" i="1" s="1"/>
  <c r="L320" i="1"/>
  <c r="M320" i="1"/>
  <c r="L321" i="1"/>
  <c r="M321" i="1" s="1"/>
  <c r="L322" i="1"/>
  <c r="M322" i="1"/>
  <c r="L323" i="1"/>
  <c r="M323" i="1" s="1"/>
  <c r="L324" i="1"/>
  <c r="M324" i="1"/>
  <c r="L325" i="1"/>
  <c r="M325" i="1" s="1"/>
  <c r="L326" i="1"/>
  <c r="M326" i="1"/>
  <c r="L327" i="1"/>
  <c r="M327" i="1" s="1"/>
  <c r="L328" i="1"/>
  <c r="M328" i="1"/>
  <c r="L329" i="1"/>
  <c r="M329" i="1" s="1"/>
  <c r="L330" i="1"/>
  <c r="M330" i="1"/>
  <c r="L331" i="1"/>
  <c r="M331" i="1" s="1"/>
  <c r="L332" i="1"/>
  <c r="M332" i="1"/>
  <c r="L333" i="1"/>
  <c r="M333" i="1" s="1"/>
  <c r="L334" i="1"/>
  <c r="M334" i="1"/>
  <c r="L335" i="1"/>
  <c r="M335" i="1" s="1"/>
  <c r="L336" i="1"/>
  <c r="M336" i="1"/>
  <c r="L337" i="1"/>
  <c r="M337" i="1" s="1"/>
  <c r="L338" i="1"/>
  <c r="M338" i="1"/>
  <c r="L339" i="1"/>
  <c r="M339" i="1" s="1"/>
  <c r="L340" i="1"/>
  <c r="M340" i="1"/>
  <c r="L341" i="1"/>
  <c r="M341" i="1" s="1"/>
  <c r="L342" i="1"/>
  <c r="M342" i="1"/>
  <c r="L343" i="1"/>
  <c r="M343" i="1" s="1"/>
  <c r="L344" i="1"/>
  <c r="M344" i="1"/>
  <c r="L345" i="1"/>
  <c r="M345" i="1" s="1"/>
  <c r="L346" i="1"/>
  <c r="M346" i="1"/>
  <c r="L347" i="1"/>
  <c r="M347" i="1" s="1"/>
  <c r="L348" i="1"/>
  <c r="M348" i="1"/>
  <c r="L349" i="1"/>
  <c r="M349" i="1" s="1"/>
  <c r="L350" i="1"/>
  <c r="M350" i="1"/>
  <c r="L351" i="1"/>
  <c r="M351" i="1" s="1"/>
  <c r="L352" i="1"/>
  <c r="M352" i="1"/>
  <c r="L353" i="1"/>
  <c r="M353" i="1" s="1"/>
  <c r="L354" i="1"/>
  <c r="M354" i="1"/>
  <c r="L355" i="1"/>
  <c r="M355" i="1" s="1"/>
  <c r="L356" i="1"/>
  <c r="M356" i="1"/>
  <c r="L357" i="1"/>
  <c r="M357" i="1" s="1"/>
  <c r="L358" i="1"/>
  <c r="M358" i="1"/>
  <c r="L359" i="1"/>
  <c r="M359" i="1" s="1"/>
  <c r="L360" i="1"/>
  <c r="M360" i="1"/>
  <c r="L361" i="1"/>
  <c r="M361" i="1" s="1"/>
  <c r="L362" i="1"/>
  <c r="M362" i="1"/>
  <c r="L363" i="1"/>
  <c r="M363" i="1" s="1"/>
  <c r="L364" i="1"/>
  <c r="M364" i="1"/>
  <c r="L365" i="1"/>
  <c r="M365" i="1" s="1"/>
  <c r="L366" i="1"/>
  <c r="M366" i="1"/>
  <c r="L367" i="1"/>
  <c r="M367" i="1" s="1"/>
  <c r="L368" i="1"/>
  <c r="M368" i="1"/>
  <c r="L369" i="1"/>
  <c r="M369" i="1" s="1"/>
  <c r="L370" i="1"/>
  <c r="M370" i="1"/>
  <c r="L371" i="1"/>
  <c r="M371" i="1" s="1"/>
  <c r="L372" i="1"/>
  <c r="M372" i="1"/>
  <c r="L373" i="1"/>
  <c r="M373" i="1" s="1"/>
  <c r="L374" i="1"/>
  <c r="M374" i="1"/>
  <c r="L375" i="1"/>
  <c r="M375" i="1" s="1"/>
  <c r="L376" i="1"/>
  <c r="M376" i="1"/>
  <c r="L377" i="1"/>
  <c r="M377" i="1" s="1"/>
  <c r="L378" i="1"/>
  <c r="M378" i="1"/>
  <c r="L379" i="1"/>
  <c r="M379" i="1" s="1"/>
  <c r="L380" i="1"/>
  <c r="M380" i="1"/>
  <c r="L381" i="1"/>
  <c r="M381" i="1" s="1"/>
  <c r="L382" i="1"/>
  <c r="M382" i="1"/>
  <c r="L383" i="1"/>
  <c r="M383" i="1" s="1"/>
  <c r="L384" i="1"/>
  <c r="M384" i="1"/>
  <c r="L385" i="1"/>
  <c r="M385" i="1" s="1"/>
  <c r="L386" i="1"/>
  <c r="M386" i="1"/>
  <c r="L387" i="1"/>
  <c r="M387" i="1" s="1"/>
  <c r="L388" i="1"/>
  <c r="M388" i="1"/>
  <c r="L389" i="1"/>
  <c r="M389" i="1" s="1"/>
  <c r="L390" i="1"/>
  <c r="M390" i="1"/>
  <c r="L391" i="1"/>
  <c r="M391" i="1" s="1"/>
  <c r="L392" i="1"/>
  <c r="M392" i="1"/>
  <c r="L393" i="1"/>
  <c r="M393" i="1" s="1"/>
  <c r="L394" i="1"/>
  <c r="M394" i="1"/>
  <c r="L395" i="1"/>
  <c r="M395" i="1" s="1"/>
  <c r="L396" i="1"/>
  <c r="M396" i="1"/>
  <c r="L397" i="1"/>
  <c r="M397" i="1" s="1"/>
  <c r="L398" i="1"/>
  <c r="M398" i="1"/>
  <c r="L399" i="1"/>
  <c r="M399" i="1" s="1"/>
  <c r="L400" i="1"/>
  <c r="M400" i="1"/>
  <c r="L401" i="1"/>
  <c r="M401" i="1" s="1"/>
  <c r="L402" i="1"/>
  <c r="M402" i="1"/>
  <c r="L403" i="1"/>
  <c r="M403" i="1" s="1"/>
  <c r="L404" i="1"/>
  <c r="M404" i="1"/>
  <c r="L405" i="1"/>
  <c r="M405" i="1" s="1"/>
  <c r="L406" i="1"/>
  <c r="M406" i="1"/>
  <c r="L407" i="1"/>
  <c r="M407" i="1" s="1"/>
  <c r="L408" i="1"/>
  <c r="M408" i="1"/>
  <c r="L409" i="1"/>
  <c r="M409" i="1" s="1"/>
  <c r="L410" i="1"/>
  <c r="M410" i="1"/>
  <c r="L411" i="1"/>
  <c r="M411" i="1" s="1"/>
  <c r="L412" i="1"/>
  <c r="M412" i="1"/>
  <c r="L413" i="1"/>
  <c r="M413" i="1" s="1"/>
  <c r="L414" i="1"/>
  <c r="M414" i="1"/>
  <c r="L415" i="1"/>
  <c r="M415" i="1" s="1"/>
  <c r="L416" i="1"/>
  <c r="M416" i="1"/>
  <c r="L417" i="1"/>
  <c r="M417" i="1" s="1"/>
  <c r="L418" i="1"/>
  <c r="M418" i="1"/>
  <c r="L419" i="1"/>
  <c r="M419" i="1" s="1"/>
  <c r="L420" i="1"/>
  <c r="M420" i="1"/>
  <c r="L421" i="1"/>
  <c r="M421" i="1" s="1"/>
  <c r="L422" i="1"/>
  <c r="M422" i="1"/>
  <c r="L423" i="1"/>
  <c r="M423" i="1" s="1"/>
  <c r="L424" i="1"/>
  <c r="M424" i="1"/>
  <c r="L425" i="1"/>
  <c r="M425" i="1" s="1"/>
  <c r="L426" i="1"/>
  <c r="M426" i="1"/>
  <c r="L427" i="1"/>
  <c r="M427" i="1" s="1"/>
  <c r="L428" i="1"/>
  <c r="M428" i="1"/>
  <c r="L429" i="1"/>
  <c r="M429" i="1" s="1"/>
  <c r="L430" i="1"/>
  <c r="M430" i="1"/>
  <c r="L431" i="1"/>
  <c r="M431" i="1" s="1"/>
  <c r="L432" i="1"/>
  <c r="M432" i="1"/>
  <c r="L433" i="1"/>
  <c r="M433" i="1" s="1"/>
  <c r="L434" i="1"/>
  <c r="M434" i="1"/>
  <c r="L435" i="1"/>
  <c r="M435" i="1" s="1"/>
  <c r="L436" i="1"/>
  <c r="M436" i="1"/>
  <c r="L437" i="1"/>
  <c r="M437" i="1" s="1"/>
  <c r="L438" i="1"/>
  <c r="M438" i="1"/>
  <c r="L439" i="1"/>
  <c r="M439" i="1" s="1"/>
  <c r="L440" i="1"/>
  <c r="M440" i="1"/>
  <c r="L441" i="1"/>
  <c r="M441" i="1" s="1"/>
  <c r="L442" i="1"/>
  <c r="M442" i="1"/>
  <c r="L443" i="1"/>
  <c r="M443" i="1" s="1"/>
  <c r="L444" i="1"/>
  <c r="M444" i="1"/>
  <c r="L445" i="1"/>
  <c r="M445" i="1" s="1"/>
  <c r="L446" i="1"/>
  <c r="M446" i="1"/>
  <c r="L447" i="1"/>
  <c r="M447" i="1" s="1"/>
  <c r="L448" i="1"/>
  <c r="M448" i="1"/>
  <c r="L449" i="1"/>
  <c r="M449" i="1" s="1"/>
  <c r="L450" i="1"/>
  <c r="M450" i="1"/>
  <c r="L451" i="1"/>
  <c r="M451" i="1" s="1"/>
  <c r="L452" i="1"/>
  <c r="M452" i="1"/>
  <c r="L453" i="1"/>
  <c r="M453" i="1" s="1"/>
  <c r="L454" i="1"/>
  <c r="M454" i="1"/>
  <c r="L455" i="1"/>
  <c r="M455" i="1" s="1"/>
  <c r="L456" i="1"/>
  <c r="M456" i="1"/>
  <c r="L457" i="1"/>
  <c r="M457" i="1" s="1"/>
  <c r="L458" i="1"/>
  <c r="M458" i="1"/>
  <c r="L459" i="1"/>
  <c r="M459" i="1" s="1"/>
  <c r="L460" i="1"/>
  <c r="M460" i="1"/>
  <c r="L461" i="1"/>
  <c r="M461" i="1" s="1"/>
  <c r="L462" i="1"/>
  <c r="M462" i="1"/>
  <c r="L463" i="1"/>
  <c r="M463" i="1" s="1"/>
  <c r="L464" i="1"/>
  <c r="M464" i="1"/>
  <c r="L465" i="1"/>
  <c r="M465" i="1" s="1"/>
  <c r="L466" i="1"/>
  <c r="M466" i="1"/>
  <c r="L467" i="1"/>
  <c r="M467" i="1" s="1"/>
  <c r="L468" i="1"/>
  <c r="M468" i="1"/>
  <c r="L469" i="1"/>
  <c r="M469" i="1" s="1"/>
  <c r="L470" i="1"/>
  <c r="M470" i="1"/>
  <c r="L471" i="1"/>
  <c r="M471" i="1" s="1"/>
  <c r="L472" i="1"/>
  <c r="M472" i="1"/>
  <c r="L473" i="1"/>
  <c r="M473" i="1" s="1"/>
  <c r="L474" i="1"/>
  <c r="M474" i="1"/>
  <c r="L475" i="1"/>
  <c r="M475" i="1" s="1"/>
  <c r="L476" i="1"/>
  <c r="M476" i="1"/>
  <c r="L477" i="1"/>
  <c r="M477" i="1" s="1"/>
  <c r="L478" i="1"/>
  <c r="M478" i="1"/>
  <c r="L479" i="1"/>
  <c r="M479" i="1" s="1"/>
  <c r="L480" i="1"/>
  <c r="M480" i="1"/>
  <c r="L481" i="1"/>
  <c r="M481" i="1" s="1"/>
  <c r="L482" i="1"/>
  <c r="M482" i="1"/>
  <c r="L483" i="1"/>
  <c r="M483" i="1" s="1"/>
  <c r="L484" i="1"/>
  <c r="M484" i="1"/>
  <c r="L485" i="1"/>
  <c r="M485" i="1" s="1"/>
  <c r="L486" i="1"/>
  <c r="M486" i="1"/>
  <c r="L487" i="1"/>
  <c r="M487" i="1" s="1"/>
  <c r="L488" i="1"/>
  <c r="M488" i="1"/>
  <c r="L489" i="1"/>
  <c r="M489" i="1" s="1"/>
  <c r="L490" i="1"/>
  <c r="M490" i="1"/>
  <c r="L491" i="1"/>
  <c r="M491" i="1" s="1"/>
  <c r="L492" i="1"/>
  <c r="M492" i="1"/>
  <c r="L493" i="1"/>
  <c r="M493" i="1" s="1"/>
  <c r="L494" i="1"/>
  <c r="M494" i="1"/>
  <c r="L495" i="1"/>
  <c r="M495" i="1" s="1"/>
  <c r="L496" i="1"/>
  <c r="M496" i="1"/>
  <c r="L497" i="1"/>
  <c r="M497" i="1" s="1"/>
  <c r="L498" i="1"/>
  <c r="M498" i="1"/>
  <c r="L499" i="1"/>
  <c r="M499" i="1" s="1"/>
  <c r="L500" i="1"/>
  <c r="M500" i="1"/>
  <c r="L501" i="1"/>
  <c r="M501" i="1" s="1"/>
  <c r="L502" i="1"/>
  <c r="M502" i="1"/>
  <c r="L503" i="1"/>
  <c r="M503" i="1" s="1"/>
  <c r="L504" i="1"/>
  <c r="M504" i="1"/>
  <c r="L505" i="1"/>
  <c r="M505" i="1" s="1"/>
  <c r="L506" i="1"/>
  <c r="M506" i="1"/>
  <c r="L507" i="1"/>
  <c r="M507" i="1" s="1"/>
  <c r="L508" i="1"/>
  <c r="M508" i="1"/>
  <c r="L509" i="1"/>
  <c r="M509" i="1" s="1"/>
  <c r="L510" i="1"/>
  <c r="M510" i="1"/>
  <c r="L511" i="1"/>
  <c r="M511" i="1" s="1"/>
  <c r="L512" i="1"/>
  <c r="M512" i="1"/>
  <c r="L513" i="1"/>
  <c r="M513" i="1" s="1"/>
  <c r="L514" i="1"/>
  <c r="M514" i="1"/>
  <c r="L515" i="1"/>
  <c r="M515" i="1" s="1"/>
  <c r="L516" i="1"/>
  <c r="M516" i="1"/>
  <c r="L517" i="1"/>
  <c r="M517" i="1" s="1"/>
  <c r="L518" i="1"/>
  <c r="M518" i="1"/>
  <c r="L519" i="1"/>
  <c r="M519" i="1"/>
  <c r="L520" i="1"/>
  <c r="M520" i="1"/>
  <c r="L521" i="1"/>
  <c r="M521" i="1"/>
  <c r="L522" i="1"/>
  <c r="M522" i="1"/>
  <c r="L523" i="1"/>
  <c r="M523" i="1"/>
  <c r="L524" i="1"/>
  <c r="M524" i="1"/>
  <c r="L525" i="1"/>
  <c r="M525" i="1"/>
  <c r="L526" i="1"/>
  <c r="M526" i="1"/>
  <c r="L527" i="1"/>
  <c r="M527" i="1"/>
  <c r="L528" i="1"/>
  <c r="M528" i="1"/>
  <c r="L529" i="1"/>
  <c r="M529" i="1"/>
  <c r="L530" i="1"/>
  <c r="M530" i="1"/>
  <c r="L531" i="1"/>
  <c r="M531" i="1"/>
  <c r="L532" i="1"/>
  <c r="M532" i="1"/>
  <c r="L533" i="1"/>
  <c r="M533" i="1"/>
  <c r="L534" i="1"/>
  <c r="M534" i="1"/>
  <c r="L535" i="1"/>
  <c r="M535" i="1"/>
  <c r="L536" i="1"/>
  <c r="M536" i="1"/>
  <c r="L537" i="1"/>
  <c r="M537" i="1"/>
  <c r="L538" i="1"/>
  <c r="M538" i="1"/>
  <c r="L539" i="1"/>
  <c r="M539" i="1"/>
  <c r="L540" i="1"/>
  <c r="M540" i="1"/>
  <c r="L541" i="1"/>
  <c r="M541" i="1"/>
  <c r="L542" i="1"/>
  <c r="M542" i="1"/>
  <c r="L543" i="1"/>
  <c r="M543" i="1"/>
  <c r="L544" i="1"/>
  <c r="M544" i="1"/>
  <c r="L545" i="1"/>
  <c r="M545" i="1"/>
  <c r="L546" i="1"/>
  <c r="M546" i="1"/>
  <c r="L547" i="1"/>
  <c r="M547" i="1"/>
  <c r="L548" i="1"/>
  <c r="M548" i="1"/>
  <c r="L549" i="1"/>
  <c r="M549" i="1"/>
  <c r="L550" i="1"/>
  <c r="M550" i="1"/>
  <c r="L551" i="1"/>
  <c r="M551" i="1"/>
  <c r="L552" i="1"/>
  <c r="M552" i="1"/>
  <c r="L553" i="1"/>
  <c r="M553" i="1"/>
  <c r="L554" i="1"/>
  <c r="M554" i="1"/>
  <c r="L555" i="1"/>
  <c r="M555" i="1"/>
  <c r="L556" i="1"/>
  <c r="M556" i="1"/>
  <c r="L557" i="1"/>
  <c r="M557" i="1"/>
  <c r="L558" i="1"/>
  <c r="M558" i="1"/>
  <c r="L559" i="1"/>
  <c r="M559" i="1"/>
  <c r="L560" i="1"/>
  <c r="M560" i="1"/>
  <c r="L561" i="1"/>
  <c r="M561" i="1"/>
  <c r="L562" i="1"/>
  <c r="M562" i="1"/>
  <c r="L563" i="1"/>
  <c r="M563" i="1"/>
  <c r="L564" i="1"/>
  <c r="M564" i="1"/>
  <c r="L565" i="1"/>
  <c r="M565" i="1"/>
  <c r="L566" i="1"/>
  <c r="M566" i="1"/>
  <c r="L567" i="1"/>
  <c r="M567" i="1"/>
  <c r="L568" i="1"/>
  <c r="M568" i="1"/>
  <c r="L569" i="1"/>
  <c r="M569" i="1"/>
  <c r="L570" i="1"/>
  <c r="M570" i="1"/>
  <c r="L571" i="1"/>
  <c r="M571" i="1"/>
  <c r="L572" i="1"/>
  <c r="M572" i="1"/>
  <c r="L573" i="1"/>
  <c r="M573" i="1"/>
  <c r="L574" i="1"/>
  <c r="M574" i="1"/>
  <c r="L575" i="1"/>
  <c r="M575" i="1"/>
  <c r="L576" i="1"/>
  <c r="M576" i="1"/>
  <c r="L577" i="1"/>
  <c r="M577" i="1"/>
  <c r="L578" i="1"/>
  <c r="M578" i="1"/>
  <c r="L579" i="1"/>
  <c r="M579" i="1"/>
  <c r="L580" i="1"/>
  <c r="M580" i="1"/>
  <c r="L581" i="1"/>
  <c r="M581" i="1"/>
  <c r="L582" i="1"/>
  <c r="M582" i="1"/>
  <c r="L583" i="1"/>
  <c r="M583" i="1"/>
  <c r="L584" i="1"/>
  <c r="M584" i="1"/>
  <c r="L585" i="1"/>
  <c r="M585" i="1"/>
  <c r="L586" i="1"/>
  <c r="M586" i="1"/>
  <c r="L587" i="1"/>
  <c r="M587" i="1"/>
  <c r="L588" i="1"/>
  <c r="M588" i="1"/>
  <c r="L589" i="1"/>
  <c r="M589" i="1"/>
  <c r="L590" i="1"/>
  <c r="M590" i="1"/>
  <c r="L591" i="1"/>
  <c r="M591" i="1"/>
  <c r="L592" i="1"/>
  <c r="M592" i="1"/>
  <c r="L593" i="1"/>
  <c r="M593" i="1"/>
  <c r="L594" i="1"/>
  <c r="M594" i="1"/>
  <c r="L595" i="1"/>
  <c r="M595" i="1"/>
  <c r="L596" i="1"/>
  <c r="M596" i="1"/>
  <c r="L597" i="1"/>
  <c r="M597" i="1"/>
  <c r="L598" i="1"/>
  <c r="M598" i="1"/>
  <c r="L599" i="1"/>
  <c r="M599" i="1"/>
  <c r="L600" i="1"/>
  <c r="M600" i="1"/>
  <c r="L601" i="1"/>
  <c r="M601" i="1"/>
  <c r="L602" i="1"/>
  <c r="M602" i="1"/>
  <c r="L603" i="1"/>
  <c r="M603" i="1"/>
  <c r="L604" i="1"/>
  <c r="M604" i="1"/>
  <c r="L605" i="1"/>
  <c r="M605" i="1"/>
  <c r="L606" i="1"/>
  <c r="M606" i="1"/>
  <c r="L607" i="1"/>
  <c r="M607" i="1"/>
  <c r="L608" i="1"/>
  <c r="M608" i="1"/>
  <c r="L609" i="1"/>
  <c r="M609" i="1"/>
  <c r="L610" i="1"/>
  <c r="M610" i="1"/>
  <c r="L611" i="1"/>
  <c r="M611" i="1"/>
  <c r="L612" i="1"/>
  <c r="M612" i="1"/>
  <c r="L613" i="1"/>
  <c r="M613" i="1"/>
  <c r="L614" i="1"/>
  <c r="M614" i="1"/>
  <c r="L615" i="1"/>
  <c r="M615" i="1"/>
  <c r="L616" i="1"/>
  <c r="M616" i="1"/>
  <c r="L617" i="1"/>
  <c r="M617" i="1"/>
  <c r="L618" i="1"/>
  <c r="M618" i="1"/>
  <c r="L619" i="1"/>
  <c r="M619" i="1"/>
  <c r="L620" i="1"/>
  <c r="M620" i="1"/>
  <c r="L621" i="1"/>
  <c r="M621" i="1"/>
  <c r="L622" i="1"/>
  <c r="M622" i="1"/>
  <c r="L623" i="1"/>
  <c r="M623" i="1"/>
  <c r="L624" i="1"/>
  <c r="M624" i="1"/>
  <c r="L625" i="1"/>
  <c r="M625" i="1"/>
  <c r="L626" i="1"/>
  <c r="M626" i="1"/>
  <c r="L627" i="1"/>
  <c r="M627" i="1"/>
  <c r="L628" i="1"/>
  <c r="M628" i="1"/>
  <c r="L629" i="1"/>
  <c r="M629" i="1"/>
  <c r="L630" i="1"/>
  <c r="M630" i="1"/>
  <c r="L631" i="1"/>
  <c r="M631" i="1"/>
  <c r="L632" i="1"/>
  <c r="M632" i="1"/>
  <c r="L633" i="1"/>
  <c r="M633" i="1"/>
  <c r="L634" i="1"/>
  <c r="M634" i="1"/>
  <c r="L635" i="1"/>
  <c r="M635" i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L653" i="1"/>
  <c r="M653" i="1"/>
  <c r="L654" i="1"/>
  <c r="M654" i="1"/>
  <c r="L655" i="1"/>
  <c r="M655" i="1"/>
  <c r="L656" i="1"/>
  <c r="M656" i="1"/>
  <c r="L657" i="1"/>
  <c r="M657" i="1"/>
  <c r="L658" i="1"/>
  <c r="M658" i="1"/>
  <c r="L659" i="1"/>
  <c r="M659" i="1"/>
  <c r="L660" i="1"/>
  <c r="M660" i="1"/>
  <c r="L661" i="1"/>
  <c r="M661" i="1"/>
  <c r="L662" i="1"/>
  <c r="M662" i="1"/>
  <c r="L663" i="1"/>
  <c r="M663" i="1"/>
  <c r="L664" i="1"/>
  <c r="M664" i="1"/>
  <c r="L665" i="1"/>
  <c r="M665" i="1"/>
  <c r="L666" i="1"/>
  <c r="M666" i="1"/>
  <c r="L667" i="1"/>
  <c r="M667" i="1"/>
  <c r="L668" i="1"/>
  <c r="M668" i="1"/>
  <c r="L669" i="1"/>
  <c r="M669" i="1"/>
  <c r="L670" i="1"/>
  <c r="M670" i="1"/>
  <c r="L671" i="1"/>
  <c r="M671" i="1"/>
  <c r="L672" i="1"/>
  <c r="M672" i="1"/>
  <c r="L673" i="1"/>
  <c r="M673" i="1"/>
  <c r="L674" i="1"/>
  <c r="M674" i="1"/>
  <c r="L675" i="1"/>
  <c r="M675" i="1"/>
  <c r="L676" i="1"/>
  <c r="M676" i="1"/>
  <c r="L677" i="1"/>
  <c r="M677" i="1"/>
  <c r="L678" i="1"/>
  <c r="M678" i="1"/>
  <c r="L679" i="1"/>
  <c r="M679" i="1"/>
  <c r="L680" i="1"/>
  <c r="M680" i="1"/>
  <c r="L681" i="1"/>
  <c r="M681" i="1"/>
  <c r="L682" i="1"/>
  <c r="M682" i="1"/>
  <c r="L683" i="1"/>
  <c r="M683" i="1"/>
  <c r="L684" i="1"/>
  <c r="M684" i="1"/>
  <c r="L685" i="1"/>
  <c r="M685" i="1"/>
  <c r="L686" i="1"/>
  <c r="M686" i="1"/>
  <c r="L687" i="1"/>
  <c r="M687" i="1"/>
  <c r="L688" i="1"/>
  <c r="M688" i="1"/>
  <c r="L689" i="1"/>
  <c r="M689" i="1"/>
  <c r="L690" i="1"/>
  <c r="M690" i="1"/>
  <c r="L691" i="1"/>
  <c r="M691" i="1"/>
  <c r="L692" i="1"/>
  <c r="M692" i="1"/>
  <c r="L693" i="1"/>
  <c r="M693" i="1"/>
  <c r="L694" i="1"/>
  <c r="M694" i="1"/>
  <c r="L695" i="1"/>
  <c r="M695" i="1"/>
  <c r="L696" i="1"/>
  <c r="M696" i="1"/>
  <c r="L697" i="1"/>
  <c r="M697" i="1"/>
  <c r="L698" i="1"/>
  <c r="M698" i="1"/>
  <c r="L699" i="1"/>
  <c r="M699" i="1"/>
  <c r="L700" i="1"/>
  <c r="M700" i="1"/>
  <c r="L701" i="1"/>
  <c r="M701" i="1"/>
  <c r="L702" i="1"/>
  <c r="M702" i="1"/>
  <c r="L703" i="1"/>
  <c r="M703" i="1"/>
  <c r="L704" i="1"/>
  <c r="M704" i="1"/>
  <c r="L705" i="1"/>
  <c r="M705" i="1"/>
  <c r="L706" i="1"/>
  <c r="M706" i="1"/>
  <c r="L707" i="1"/>
  <c r="M707" i="1"/>
  <c r="L708" i="1"/>
  <c r="M708" i="1"/>
  <c r="L709" i="1"/>
  <c r="M709" i="1"/>
  <c r="L710" i="1"/>
  <c r="M710" i="1"/>
  <c r="L711" i="1"/>
  <c r="M711" i="1"/>
  <c r="L712" i="1"/>
  <c r="M712" i="1"/>
  <c r="L713" i="1"/>
  <c r="M713" i="1"/>
  <c r="L714" i="1"/>
  <c r="M714" i="1"/>
  <c r="L715" i="1"/>
  <c r="M715" i="1"/>
  <c r="L716" i="1"/>
  <c r="M716" i="1"/>
  <c r="L717" i="1"/>
  <c r="M717" i="1"/>
  <c r="L718" i="1"/>
  <c r="M718" i="1"/>
  <c r="L719" i="1"/>
  <c r="M719" i="1"/>
  <c r="L720" i="1"/>
  <c r="M720" i="1"/>
  <c r="L721" i="1"/>
  <c r="M721" i="1"/>
  <c r="L722" i="1"/>
  <c r="M722" i="1"/>
  <c r="L723" i="1"/>
  <c r="M723" i="1"/>
  <c r="L724" i="1"/>
  <c r="M724" i="1"/>
  <c r="L725" i="1"/>
  <c r="M725" i="1"/>
  <c r="L726" i="1"/>
  <c r="M726" i="1"/>
  <c r="L727" i="1"/>
  <c r="M727" i="1"/>
  <c r="L728" i="1"/>
  <c r="M728" i="1"/>
  <c r="L729" i="1"/>
  <c r="M729" i="1"/>
  <c r="L730" i="1"/>
  <c r="M730" i="1"/>
  <c r="L731" i="1"/>
  <c r="M731" i="1"/>
  <c r="L732" i="1"/>
  <c r="M732" i="1"/>
  <c r="L733" i="1"/>
  <c r="M733" i="1"/>
  <c r="L734" i="1"/>
  <c r="M734" i="1"/>
  <c r="L735" i="1"/>
  <c r="M735" i="1"/>
  <c r="L736" i="1"/>
  <c r="M736" i="1"/>
  <c r="L737" i="1"/>
  <c r="M737" i="1"/>
  <c r="L738" i="1"/>
  <c r="M738" i="1"/>
  <c r="L739" i="1"/>
  <c r="M739" i="1"/>
  <c r="L740" i="1"/>
  <c r="M740" i="1"/>
  <c r="L741" i="1"/>
  <c r="M741" i="1"/>
  <c r="L742" i="1"/>
  <c r="M742" i="1"/>
  <c r="L743" i="1"/>
  <c r="M743" i="1"/>
  <c r="L744" i="1"/>
  <c r="M744" i="1"/>
  <c r="L745" i="1"/>
  <c r="M745" i="1"/>
  <c r="L746" i="1"/>
  <c r="M746" i="1"/>
  <c r="L747" i="1"/>
  <c r="M747" i="1"/>
  <c r="L748" i="1"/>
  <c r="M748" i="1"/>
  <c r="L749" i="1"/>
  <c r="M749" i="1"/>
  <c r="L750" i="1"/>
  <c r="M750" i="1"/>
  <c r="L751" i="1"/>
  <c r="M751" i="1"/>
  <c r="L752" i="1"/>
  <c r="M752" i="1"/>
  <c r="L753" i="1"/>
  <c r="M753" i="1"/>
  <c r="L754" i="1"/>
  <c r="M754" i="1"/>
  <c r="L755" i="1"/>
  <c r="M755" i="1"/>
  <c r="L756" i="1"/>
  <c r="M756" i="1"/>
  <c r="L757" i="1"/>
  <c r="M757" i="1"/>
  <c r="L758" i="1"/>
  <c r="M758" i="1"/>
  <c r="L759" i="1"/>
  <c r="M759" i="1"/>
  <c r="L760" i="1"/>
  <c r="M760" i="1"/>
  <c r="L761" i="1"/>
  <c r="M761" i="1"/>
  <c r="L762" i="1"/>
  <c r="M762" i="1"/>
  <c r="L763" i="1"/>
  <c r="M763" i="1"/>
  <c r="L764" i="1"/>
  <c r="M764" i="1"/>
  <c r="L765" i="1"/>
  <c r="M765" i="1"/>
  <c r="L766" i="1"/>
  <c r="M766" i="1"/>
  <c r="L767" i="1"/>
  <c r="M767" i="1"/>
  <c r="L768" i="1"/>
  <c r="M768" i="1"/>
  <c r="L769" i="1"/>
  <c r="M769" i="1"/>
  <c r="L770" i="1"/>
  <c r="M770" i="1"/>
  <c r="L771" i="1"/>
  <c r="M771" i="1"/>
  <c r="L772" i="1"/>
  <c r="M772" i="1"/>
  <c r="L773" i="1"/>
  <c r="M773" i="1"/>
  <c r="L774" i="1"/>
  <c r="M774" i="1"/>
  <c r="L775" i="1"/>
  <c r="M775" i="1"/>
  <c r="L776" i="1"/>
  <c r="M776" i="1"/>
  <c r="L777" i="1"/>
  <c r="M777" i="1"/>
  <c r="L778" i="1"/>
  <c r="M778" i="1"/>
  <c r="L779" i="1"/>
  <c r="M779" i="1"/>
  <c r="L780" i="1"/>
  <c r="M780" i="1"/>
  <c r="L781" i="1"/>
  <c r="M781" i="1"/>
  <c r="L782" i="1"/>
  <c r="M782" i="1"/>
  <c r="L783" i="1"/>
  <c r="M783" i="1"/>
  <c r="L784" i="1"/>
  <c r="M784" i="1"/>
  <c r="L785" i="1"/>
  <c r="M785" i="1"/>
  <c r="L786" i="1"/>
  <c r="M786" i="1"/>
  <c r="L787" i="1"/>
  <c r="M787" i="1"/>
  <c r="L788" i="1"/>
  <c r="M788" i="1"/>
  <c r="L789" i="1"/>
  <c r="M789" i="1"/>
  <c r="L790" i="1"/>
  <c r="M790" i="1"/>
  <c r="L791" i="1"/>
  <c r="M791" i="1"/>
  <c r="L792" i="1"/>
  <c r="M792" i="1"/>
  <c r="L793" i="1"/>
  <c r="M793" i="1"/>
  <c r="L794" i="1"/>
  <c r="M794" i="1"/>
  <c r="L795" i="1"/>
  <c r="M795" i="1"/>
  <c r="L796" i="1"/>
  <c r="M796" i="1"/>
  <c r="L797" i="1"/>
  <c r="M797" i="1"/>
  <c r="L798" i="1"/>
  <c r="M798" i="1"/>
  <c r="L799" i="1"/>
  <c r="M799" i="1"/>
  <c r="L800" i="1"/>
  <c r="M800" i="1"/>
  <c r="L801" i="1"/>
  <c r="M801" i="1"/>
  <c r="L802" i="1"/>
  <c r="M802" i="1"/>
  <c r="L803" i="1"/>
  <c r="M803" i="1"/>
  <c r="L804" i="1"/>
  <c r="M804" i="1"/>
  <c r="L805" i="1"/>
  <c r="M805" i="1"/>
  <c r="L806" i="1"/>
  <c r="M806" i="1"/>
  <c r="L807" i="1"/>
  <c r="M807" i="1"/>
  <c r="L808" i="1"/>
  <c r="M808" i="1"/>
  <c r="L809" i="1"/>
  <c r="M809" i="1"/>
  <c r="L810" i="1"/>
  <c r="M810" i="1"/>
  <c r="L811" i="1"/>
  <c r="M811" i="1"/>
  <c r="L812" i="1"/>
  <c r="M812" i="1"/>
  <c r="L813" i="1"/>
  <c r="M813" i="1"/>
  <c r="L814" i="1"/>
  <c r="M814" i="1"/>
  <c r="L815" i="1"/>
  <c r="M815" i="1"/>
  <c r="L816" i="1"/>
  <c r="M816" i="1"/>
  <c r="L817" i="1"/>
  <c r="M817" i="1"/>
  <c r="L818" i="1"/>
  <c r="M818" i="1"/>
  <c r="L819" i="1"/>
  <c r="M819" i="1"/>
  <c r="L820" i="1"/>
  <c r="M820" i="1"/>
  <c r="L821" i="1"/>
  <c r="M821" i="1"/>
  <c r="L822" i="1"/>
  <c r="M822" i="1"/>
  <c r="L823" i="1"/>
  <c r="M823" i="1"/>
  <c r="L824" i="1"/>
  <c r="M824" i="1"/>
  <c r="L825" i="1"/>
  <c r="M825" i="1"/>
  <c r="L826" i="1"/>
  <c r="M826" i="1"/>
  <c r="L827" i="1"/>
  <c r="M827" i="1"/>
  <c r="L828" i="1"/>
  <c r="M828" i="1"/>
  <c r="L829" i="1"/>
  <c r="M829" i="1"/>
  <c r="L830" i="1"/>
  <c r="M830" i="1"/>
  <c r="L831" i="1"/>
  <c r="M831" i="1"/>
  <c r="L832" i="1"/>
  <c r="M832" i="1"/>
  <c r="L833" i="1"/>
  <c r="M833" i="1"/>
  <c r="L834" i="1"/>
  <c r="M834" i="1"/>
  <c r="L835" i="1"/>
  <c r="M835" i="1"/>
  <c r="L836" i="1"/>
  <c r="M836" i="1"/>
  <c r="L837" i="1"/>
  <c r="M837" i="1"/>
  <c r="L838" i="1"/>
  <c r="M838" i="1"/>
  <c r="L839" i="1"/>
  <c r="M839" i="1"/>
  <c r="L840" i="1"/>
  <c r="M840" i="1"/>
  <c r="L841" i="1"/>
  <c r="M841" i="1"/>
  <c r="L842" i="1"/>
  <c r="M842" i="1"/>
  <c r="L843" i="1"/>
  <c r="M843" i="1"/>
  <c r="L844" i="1"/>
  <c r="M844" i="1"/>
  <c r="L845" i="1"/>
  <c r="M845" i="1"/>
  <c r="L846" i="1"/>
  <c r="M846" i="1"/>
  <c r="L847" i="1"/>
  <c r="M847" i="1"/>
  <c r="L848" i="1"/>
  <c r="M848" i="1"/>
  <c r="L849" i="1"/>
  <c r="M849" i="1"/>
  <c r="L850" i="1"/>
  <c r="M850" i="1"/>
  <c r="L851" i="1"/>
  <c r="M851" i="1"/>
  <c r="L852" i="1"/>
  <c r="M852" i="1"/>
  <c r="L853" i="1"/>
  <c r="M853" i="1"/>
  <c r="L854" i="1"/>
  <c r="M854" i="1"/>
  <c r="L855" i="1"/>
  <c r="M855" i="1"/>
  <c r="L856" i="1"/>
  <c r="M856" i="1"/>
  <c r="L857" i="1"/>
  <c r="M857" i="1"/>
  <c r="L858" i="1"/>
  <c r="M858" i="1"/>
  <c r="L859" i="1"/>
  <c r="M859" i="1"/>
  <c r="L860" i="1"/>
  <c r="M860" i="1"/>
  <c r="L861" i="1"/>
  <c r="M861" i="1"/>
  <c r="L862" i="1"/>
  <c r="M862" i="1"/>
  <c r="L863" i="1"/>
  <c r="M863" i="1"/>
  <c r="L864" i="1"/>
  <c r="M864" i="1"/>
  <c r="L865" i="1"/>
  <c r="M865" i="1"/>
  <c r="L866" i="1"/>
  <c r="M866" i="1"/>
  <c r="L867" i="1"/>
  <c r="M867" i="1"/>
  <c r="L868" i="1"/>
  <c r="M868" i="1"/>
  <c r="L869" i="1"/>
  <c r="M869" i="1"/>
  <c r="L870" i="1"/>
  <c r="M870" i="1"/>
  <c r="L871" i="1"/>
  <c r="M871" i="1"/>
  <c r="L872" i="1"/>
  <c r="M872" i="1"/>
  <c r="L873" i="1"/>
  <c r="M873" i="1"/>
  <c r="L874" i="1"/>
  <c r="M874" i="1"/>
  <c r="L875" i="1"/>
  <c r="M875" i="1"/>
  <c r="L876" i="1"/>
  <c r="M876" i="1"/>
  <c r="L877" i="1"/>
  <c r="M877" i="1"/>
  <c r="L878" i="1"/>
  <c r="M878" i="1"/>
  <c r="L879" i="1"/>
  <c r="M879" i="1"/>
  <c r="L880" i="1"/>
  <c r="M880" i="1"/>
  <c r="L881" i="1"/>
  <c r="M881" i="1"/>
  <c r="L882" i="1"/>
  <c r="M882" i="1"/>
  <c r="L883" i="1"/>
  <c r="M883" i="1"/>
  <c r="L884" i="1"/>
  <c r="M884" i="1"/>
  <c r="L885" i="1"/>
  <c r="M885" i="1"/>
  <c r="L886" i="1"/>
  <c r="M886" i="1"/>
  <c r="L887" i="1"/>
  <c r="M887" i="1"/>
  <c r="L888" i="1"/>
  <c r="M888" i="1"/>
  <c r="L889" i="1"/>
  <c r="M889" i="1"/>
  <c r="L890" i="1"/>
  <c r="M890" i="1"/>
  <c r="L891" i="1"/>
  <c r="M891" i="1"/>
  <c r="L892" i="1"/>
  <c r="M892" i="1"/>
  <c r="L893" i="1"/>
  <c r="M893" i="1"/>
  <c r="L894" i="1"/>
  <c r="M894" i="1"/>
  <c r="L895" i="1"/>
  <c r="M895" i="1"/>
  <c r="L896" i="1"/>
  <c r="M896" i="1"/>
  <c r="L897" i="1"/>
  <c r="M897" i="1"/>
  <c r="L898" i="1"/>
  <c r="M898" i="1"/>
  <c r="L899" i="1"/>
  <c r="M899" i="1"/>
  <c r="L900" i="1"/>
  <c r="M900" i="1"/>
  <c r="L901" i="1"/>
  <c r="M901" i="1"/>
  <c r="L902" i="1"/>
  <c r="M902" i="1"/>
  <c r="L903" i="1"/>
  <c r="M903" i="1"/>
  <c r="L904" i="1"/>
  <c r="M904" i="1"/>
  <c r="L905" i="1"/>
  <c r="M905" i="1"/>
  <c r="L906" i="1"/>
  <c r="M906" i="1"/>
  <c r="L907" i="1"/>
  <c r="M907" i="1"/>
  <c r="L908" i="1"/>
  <c r="M908" i="1"/>
  <c r="L909" i="1"/>
  <c r="M909" i="1"/>
  <c r="L910" i="1"/>
  <c r="M910" i="1"/>
  <c r="L911" i="1"/>
  <c r="M911" i="1"/>
  <c r="L912" i="1"/>
  <c r="M912" i="1"/>
  <c r="L913" i="1"/>
  <c r="M913" i="1"/>
  <c r="L914" i="1"/>
  <c r="M914" i="1"/>
  <c r="L915" i="1"/>
  <c r="M915" i="1"/>
  <c r="L916" i="1"/>
  <c r="M916" i="1"/>
  <c r="L917" i="1"/>
  <c r="M917" i="1"/>
  <c r="L918" i="1"/>
  <c r="M918" i="1"/>
  <c r="L919" i="1"/>
  <c r="M919" i="1"/>
  <c r="L920" i="1"/>
  <c r="M920" i="1"/>
  <c r="L921" i="1"/>
  <c r="M921" i="1"/>
  <c r="L922" i="1"/>
  <c r="M922" i="1"/>
  <c r="L923" i="1"/>
  <c r="M923" i="1"/>
  <c r="L924" i="1"/>
  <c r="M924" i="1"/>
  <c r="L925" i="1"/>
  <c r="M925" i="1"/>
  <c r="L926" i="1"/>
  <c r="M926" i="1"/>
  <c r="L927" i="1"/>
  <c r="M927" i="1"/>
  <c r="L928" i="1"/>
  <c r="M928" i="1"/>
  <c r="L929" i="1"/>
  <c r="M929" i="1"/>
  <c r="L930" i="1"/>
  <c r="M930" i="1"/>
  <c r="L931" i="1"/>
  <c r="M931" i="1"/>
  <c r="L932" i="1"/>
  <c r="M932" i="1"/>
  <c r="L933" i="1"/>
  <c r="M933" i="1"/>
  <c r="L934" i="1"/>
  <c r="M934" i="1"/>
  <c r="L935" i="1"/>
  <c r="M935" i="1"/>
  <c r="L936" i="1"/>
  <c r="M936" i="1"/>
  <c r="L937" i="1"/>
  <c r="M937" i="1"/>
  <c r="L938" i="1"/>
  <c r="M938" i="1"/>
  <c r="L939" i="1"/>
  <c r="M939" i="1"/>
  <c r="L940" i="1"/>
  <c r="M940" i="1"/>
  <c r="L941" i="1"/>
  <c r="M941" i="1"/>
  <c r="L942" i="1"/>
  <c r="M942" i="1"/>
  <c r="L943" i="1"/>
  <c r="M943" i="1"/>
  <c r="L944" i="1"/>
  <c r="M944" i="1"/>
  <c r="L945" i="1"/>
  <c r="M945" i="1"/>
  <c r="L946" i="1"/>
  <c r="M946" i="1"/>
  <c r="L947" i="1"/>
  <c r="M947" i="1"/>
  <c r="L948" i="1"/>
  <c r="M948" i="1"/>
  <c r="L949" i="1"/>
  <c r="M949" i="1"/>
  <c r="L950" i="1"/>
  <c r="M950" i="1"/>
  <c r="L951" i="1"/>
  <c r="M951" i="1"/>
  <c r="L952" i="1"/>
  <c r="M952" i="1"/>
  <c r="L953" i="1"/>
  <c r="M953" i="1"/>
  <c r="L954" i="1"/>
  <c r="M954" i="1"/>
  <c r="L955" i="1"/>
  <c r="M955" i="1"/>
  <c r="L956" i="1"/>
  <c r="M956" i="1"/>
  <c r="L957" i="1"/>
  <c r="M957" i="1"/>
  <c r="L958" i="1"/>
  <c r="M958" i="1"/>
  <c r="L959" i="1"/>
  <c r="M959" i="1"/>
  <c r="L960" i="1"/>
  <c r="M960" i="1"/>
  <c r="L961" i="1"/>
  <c r="M961" i="1"/>
  <c r="L962" i="1"/>
  <c r="M962" i="1"/>
  <c r="I9" i="1"/>
  <c r="I963" i="1"/>
  <c r="C5" i="1"/>
  <c r="S942" i="1"/>
  <c r="S937" i="1"/>
  <c r="S931" i="1"/>
  <c r="S926" i="1"/>
  <c r="S924" i="1"/>
  <c r="S918" i="1"/>
  <c r="S916" i="1"/>
  <c r="S910" i="1"/>
  <c r="S908" i="1"/>
  <c r="S906" i="1"/>
  <c r="S901" i="1"/>
  <c r="S898" i="1"/>
  <c r="S895" i="1"/>
  <c r="S893" i="1"/>
  <c r="S892" i="1"/>
  <c r="S891" i="1"/>
  <c r="S890" i="1"/>
  <c r="S888" i="1"/>
  <c r="S887" i="1"/>
  <c r="S884" i="1"/>
  <c r="S882" i="1"/>
  <c r="S878" i="1"/>
  <c r="S875" i="1"/>
  <c r="S870" i="1"/>
  <c r="S869" i="1"/>
  <c r="V869" i="1" s="1"/>
  <c r="S825" i="1"/>
  <c r="S824" i="1"/>
  <c r="S819" i="1"/>
  <c r="S815" i="1"/>
  <c r="S801" i="1"/>
  <c r="S780" i="1"/>
  <c r="S779" i="1"/>
  <c r="S777" i="1"/>
  <c r="S774" i="1"/>
  <c r="S771" i="1"/>
  <c r="S762" i="1"/>
  <c r="S753" i="1"/>
  <c r="S751" i="1"/>
  <c r="S741" i="1"/>
  <c r="S733" i="1"/>
  <c r="S727" i="1"/>
  <c r="S702" i="1"/>
  <c r="S699" i="1"/>
  <c r="S696" i="1"/>
  <c r="S692" i="1"/>
  <c r="S689" i="1"/>
  <c r="S676" i="1"/>
  <c r="S647" i="1"/>
  <c r="S645" i="1"/>
  <c r="S644" i="1"/>
  <c r="S640" i="1"/>
  <c r="S628" i="1"/>
  <c r="S623" i="1"/>
  <c r="S620" i="1"/>
  <c r="S617" i="1"/>
  <c r="S611" i="1"/>
  <c r="S609" i="1"/>
  <c r="S603" i="1"/>
  <c r="S597" i="1"/>
  <c r="S594" i="1"/>
  <c r="S589" i="1"/>
  <c r="S578" i="1"/>
  <c r="S576" i="1"/>
  <c r="S574" i="1"/>
  <c r="S571" i="1"/>
  <c r="S561" i="1"/>
  <c r="S550" i="1"/>
  <c r="S548" i="1"/>
  <c r="S544" i="1"/>
  <c r="S536" i="1"/>
  <c r="S532" i="1"/>
  <c r="S508" i="1"/>
  <c r="S506" i="1"/>
  <c r="S504" i="1"/>
  <c r="S501" i="1"/>
  <c r="S488" i="1"/>
  <c r="S487" i="1"/>
  <c r="V487" i="1" s="1"/>
  <c r="S484" i="1"/>
  <c r="S481" i="1"/>
  <c r="S480" i="1"/>
  <c r="S476" i="1"/>
  <c r="S473" i="1"/>
  <c r="S469" i="1"/>
  <c r="S468" i="1"/>
  <c r="S466" i="1"/>
  <c r="S464" i="1"/>
  <c r="S462" i="1"/>
  <c r="S457" i="1"/>
  <c r="S454" i="1"/>
  <c r="S453" i="1"/>
  <c r="S425" i="1"/>
  <c r="S411" i="1"/>
  <c r="S407" i="1"/>
  <c r="S400" i="1"/>
  <c r="S397" i="1"/>
  <c r="S395" i="1"/>
  <c r="S393" i="1"/>
  <c r="S387" i="1"/>
  <c r="S382" i="1"/>
  <c r="S380" i="1"/>
  <c r="S350" i="1"/>
  <c r="S347" i="1"/>
  <c r="S345" i="1"/>
  <c r="S342" i="1"/>
  <c r="S316" i="1"/>
  <c r="S306" i="1"/>
  <c r="S305" i="1"/>
  <c r="S304" i="1"/>
  <c r="V304" i="1" s="1"/>
  <c r="S299" i="1"/>
  <c r="S296" i="1"/>
  <c r="S293" i="1"/>
  <c r="S271" i="1"/>
  <c r="S257" i="1"/>
  <c r="S242" i="1"/>
  <c r="S238" i="1"/>
  <c r="S232" i="1"/>
  <c r="S221" i="1"/>
  <c r="S192" i="1"/>
  <c r="S188" i="1"/>
  <c r="V188" i="1" s="1"/>
  <c r="S187" i="1"/>
  <c r="S180" i="1"/>
  <c r="V180" i="1" s="1"/>
  <c r="S179" i="1"/>
  <c r="S177" i="1"/>
  <c r="S175" i="1"/>
  <c r="S168" i="1"/>
  <c r="S154" i="1"/>
  <c r="S146" i="1"/>
  <c r="S134" i="1"/>
  <c r="S131" i="1"/>
  <c r="S128" i="1"/>
  <c r="S125" i="1"/>
  <c r="S122" i="1"/>
  <c r="S110" i="1"/>
  <c r="S102" i="1"/>
  <c r="S97" i="1"/>
  <c r="S86" i="1"/>
  <c r="S85" i="1"/>
  <c r="V85" i="1" s="1"/>
  <c r="S80" i="1"/>
  <c r="S77" i="1"/>
  <c r="S10" i="1"/>
  <c r="S963" i="1" s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V75" i="1" s="1"/>
  <c r="S76" i="1"/>
  <c r="S78" i="1"/>
  <c r="S79" i="1"/>
  <c r="S81" i="1"/>
  <c r="V81" i="1" s="1"/>
  <c r="S82" i="1"/>
  <c r="S83" i="1"/>
  <c r="S84" i="1"/>
  <c r="S87" i="1"/>
  <c r="S88" i="1"/>
  <c r="S89" i="1"/>
  <c r="V89" i="1" s="1"/>
  <c r="S90" i="1"/>
  <c r="S91" i="1"/>
  <c r="S92" i="1"/>
  <c r="S93" i="1"/>
  <c r="S94" i="1"/>
  <c r="S95" i="1"/>
  <c r="S96" i="1"/>
  <c r="S98" i="1"/>
  <c r="S99" i="1"/>
  <c r="S100" i="1"/>
  <c r="V100" i="1" s="1"/>
  <c r="S101" i="1"/>
  <c r="S103" i="1"/>
  <c r="S104" i="1"/>
  <c r="S105" i="1"/>
  <c r="V105" i="1" s="1"/>
  <c r="S106" i="1"/>
  <c r="S107" i="1"/>
  <c r="S108" i="1"/>
  <c r="S109" i="1"/>
  <c r="S111" i="1"/>
  <c r="S112" i="1"/>
  <c r="S113" i="1"/>
  <c r="S114" i="1"/>
  <c r="S115" i="1"/>
  <c r="S116" i="1"/>
  <c r="S117" i="1"/>
  <c r="S118" i="1"/>
  <c r="S119" i="1"/>
  <c r="S120" i="1"/>
  <c r="S121" i="1"/>
  <c r="S123" i="1"/>
  <c r="S124" i="1"/>
  <c r="S126" i="1"/>
  <c r="V126" i="1" s="1"/>
  <c r="S127" i="1"/>
  <c r="S129" i="1"/>
  <c r="V129" i="1" s="1"/>
  <c r="S130" i="1"/>
  <c r="S132" i="1"/>
  <c r="S133" i="1"/>
  <c r="S135" i="1"/>
  <c r="S136" i="1"/>
  <c r="S137" i="1"/>
  <c r="S138" i="1"/>
  <c r="V138" i="1" s="1"/>
  <c r="S139" i="1"/>
  <c r="V139" i="1" s="1"/>
  <c r="S140" i="1"/>
  <c r="S141" i="1"/>
  <c r="S142" i="1"/>
  <c r="S143" i="1"/>
  <c r="S144" i="1"/>
  <c r="S145" i="1"/>
  <c r="S147" i="1"/>
  <c r="S148" i="1"/>
  <c r="S149" i="1"/>
  <c r="S150" i="1"/>
  <c r="S151" i="1"/>
  <c r="S152" i="1"/>
  <c r="V152" i="1" s="1"/>
  <c r="S153" i="1"/>
  <c r="S155" i="1"/>
  <c r="S156" i="1"/>
  <c r="V156" i="1" s="1"/>
  <c r="S157" i="1"/>
  <c r="S158" i="1"/>
  <c r="S159" i="1"/>
  <c r="S160" i="1"/>
  <c r="S161" i="1"/>
  <c r="V161" i="1" s="1"/>
  <c r="S162" i="1"/>
  <c r="S163" i="1"/>
  <c r="S164" i="1"/>
  <c r="V164" i="1" s="1"/>
  <c r="S165" i="1"/>
  <c r="S166" i="1"/>
  <c r="S167" i="1"/>
  <c r="S169" i="1"/>
  <c r="S170" i="1"/>
  <c r="S171" i="1"/>
  <c r="S172" i="1"/>
  <c r="S173" i="1"/>
  <c r="S174" i="1"/>
  <c r="S176" i="1"/>
  <c r="S178" i="1"/>
  <c r="S181" i="1"/>
  <c r="V181" i="1" s="1"/>
  <c r="S182" i="1"/>
  <c r="V182" i="1" s="1"/>
  <c r="S183" i="1"/>
  <c r="S184" i="1"/>
  <c r="S185" i="1"/>
  <c r="S186" i="1"/>
  <c r="S189" i="1"/>
  <c r="S190" i="1"/>
  <c r="S191" i="1"/>
  <c r="S193" i="1"/>
  <c r="V193" i="1" s="1"/>
  <c r="S194" i="1"/>
  <c r="S195" i="1"/>
  <c r="S196" i="1"/>
  <c r="S197" i="1"/>
  <c r="S198" i="1"/>
  <c r="S199" i="1"/>
  <c r="S200" i="1"/>
  <c r="S201" i="1"/>
  <c r="S202" i="1"/>
  <c r="S203" i="1"/>
  <c r="S204" i="1"/>
  <c r="V204" i="1" s="1"/>
  <c r="S205" i="1"/>
  <c r="S206" i="1"/>
  <c r="S207" i="1"/>
  <c r="S208" i="1"/>
  <c r="S209" i="1"/>
  <c r="S210" i="1"/>
  <c r="S211" i="1"/>
  <c r="S212" i="1"/>
  <c r="S213" i="1"/>
  <c r="V213" i="1" s="1"/>
  <c r="S214" i="1"/>
  <c r="S215" i="1"/>
  <c r="S216" i="1"/>
  <c r="S217" i="1"/>
  <c r="S218" i="1"/>
  <c r="S219" i="1"/>
  <c r="S220" i="1"/>
  <c r="S222" i="1"/>
  <c r="S223" i="1"/>
  <c r="S224" i="1"/>
  <c r="V224" i="1" s="1"/>
  <c r="S225" i="1"/>
  <c r="S226" i="1"/>
  <c r="S227" i="1"/>
  <c r="S228" i="1"/>
  <c r="S229" i="1"/>
  <c r="S230" i="1"/>
  <c r="V230" i="1" s="1"/>
  <c r="S231" i="1"/>
  <c r="S233" i="1"/>
  <c r="S234" i="1"/>
  <c r="V234" i="1" s="1"/>
  <c r="S235" i="1"/>
  <c r="V235" i="1" s="1"/>
  <c r="S236" i="1"/>
  <c r="S237" i="1"/>
  <c r="S239" i="1"/>
  <c r="S240" i="1"/>
  <c r="S241" i="1"/>
  <c r="S243" i="1"/>
  <c r="S244" i="1"/>
  <c r="S245" i="1"/>
  <c r="V245" i="1" s="1"/>
  <c r="S246" i="1"/>
  <c r="S247" i="1"/>
  <c r="S248" i="1"/>
  <c r="S249" i="1"/>
  <c r="S250" i="1"/>
  <c r="S251" i="1"/>
  <c r="S252" i="1"/>
  <c r="S253" i="1"/>
  <c r="S254" i="1"/>
  <c r="S255" i="1"/>
  <c r="S256" i="1"/>
  <c r="S258" i="1"/>
  <c r="S259" i="1"/>
  <c r="S260" i="1"/>
  <c r="S261" i="1"/>
  <c r="S262" i="1"/>
  <c r="S263" i="1"/>
  <c r="S264" i="1"/>
  <c r="S265" i="1"/>
  <c r="S266" i="1"/>
  <c r="V266" i="1" s="1"/>
  <c r="S267" i="1"/>
  <c r="S268" i="1"/>
  <c r="S269" i="1"/>
  <c r="S270" i="1"/>
  <c r="S272" i="1"/>
  <c r="S273" i="1"/>
  <c r="S274" i="1"/>
  <c r="S275" i="1"/>
  <c r="S276" i="1"/>
  <c r="S277" i="1"/>
  <c r="V277" i="1" s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4" i="1"/>
  <c r="V294" i="1" s="1"/>
  <c r="S295" i="1"/>
  <c r="S297" i="1"/>
  <c r="V297" i="1" s="1"/>
  <c r="S298" i="1"/>
  <c r="S300" i="1"/>
  <c r="S301" i="1"/>
  <c r="S302" i="1"/>
  <c r="S303" i="1"/>
  <c r="S307" i="1"/>
  <c r="S308" i="1"/>
  <c r="S309" i="1"/>
  <c r="S310" i="1"/>
  <c r="S311" i="1"/>
  <c r="V311" i="1" s="1"/>
  <c r="S312" i="1"/>
  <c r="V312" i="1" s="1"/>
  <c r="S313" i="1"/>
  <c r="S314" i="1"/>
  <c r="S315" i="1"/>
  <c r="S317" i="1"/>
  <c r="S318" i="1"/>
  <c r="V318" i="1" s="1"/>
  <c r="S319" i="1"/>
  <c r="S320" i="1"/>
  <c r="V320" i="1" s="1"/>
  <c r="S321" i="1"/>
  <c r="V321" i="1" s="1"/>
  <c r="S322" i="1"/>
  <c r="V322" i="1" s="1"/>
  <c r="S323" i="1"/>
  <c r="S324" i="1"/>
  <c r="V324" i="1" s="1"/>
  <c r="S325" i="1"/>
  <c r="V325" i="1" s="1"/>
  <c r="S326" i="1"/>
  <c r="S327" i="1"/>
  <c r="S328" i="1"/>
  <c r="S329" i="1"/>
  <c r="S330" i="1"/>
  <c r="S331" i="1"/>
  <c r="S332" i="1"/>
  <c r="S333" i="1"/>
  <c r="S334" i="1"/>
  <c r="V334" i="1" s="1"/>
  <c r="S335" i="1"/>
  <c r="S336" i="1"/>
  <c r="S337" i="1"/>
  <c r="S338" i="1"/>
  <c r="S339" i="1"/>
  <c r="S340" i="1"/>
  <c r="S341" i="1"/>
  <c r="S343" i="1"/>
  <c r="S344" i="1"/>
  <c r="S346" i="1"/>
  <c r="S348" i="1"/>
  <c r="S349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1" i="1"/>
  <c r="S383" i="1"/>
  <c r="S384" i="1"/>
  <c r="S385" i="1"/>
  <c r="S386" i="1"/>
  <c r="S388" i="1"/>
  <c r="S389" i="1"/>
  <c r="S390" i="1"/>
  <c r="S391" i="1"/>
  <c r="V391" i="1" s="1"/>
  <c r="S392" i="1"/>
  <c r="S394" i="1"/>
  <c r="S396" i="1"/>
  <c r="S398" i="1"/>
  <c r="S399" i="1"/>
  <c r="S401" i="1"/>
  <c r="S402" i="1"/>
  <c r="S403" i="1"/>
  <c r="S404" i="1"/>
  <c r="S405" i="1"/>
  <c r="S406" i="1"/>
  <c r="S408" i="1"/>
  <c r="S409" i="1"/>
  <c r="S410" i="1"/>
  <c r="S412" i="1"/>
  <c r="S413" i="1"/>
  <c r="V413" i="1" s="1"/>
  <c r="S414" i="1"/>
  <c r="V414" i="1" s="1"/>
  <c r="S415" i="1"/>
  <c r="V415" i="1" s="1"/>
  <c r="S416" i="1"/>
  <c r="S417" i="1"/>
  <c r="V417" i="1" s="1"/>
  <c r="S418" i="1"/>
  <c r="V418" i="1" s="1"/>
  <c r="S419" i="1"/>
  <c r="V419" i="1" s="1"/>
  <c r="S420" i="1"/>
  <c r="S421" i="1"/>
  <c r="V421" i="1" s="1"/>
  <c r="S422" i="1"/>
  <c r="V422" i="1" s="1"/>
  <c r="S423" i="1"/>
  <c r="V423" i="1" s="1"/>
  <c r="S424" i="1"/>
  <c r="S426" i="1"/>
  <c r="S427" i="1"/>
  <c r="S428" i="1"/>
  <c r="S429" i="1"/>
  <c r="S430" i="1"/>
  <c r="S431" i="1"/>
  <c r="S432" i="1"/>
  <c r="V432" i="1" s="1"/>
  <c r="S433" i="1"/>
  <c r="S434" i="1"/>
  <c r="S435" i="1"/>
  <c r="S436" i="1"/>
  <c r="S437" i="1"/>
  <c r="S438" i="1"/>
  <c r="S439" i="1"/>
  <c r="V439" i="1" s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5" i="1"/>
  <c r="S456" i="1"/>
  <c r="S458" i="1"/>
  <c r="S459" i="1"/>
  <c r="S460" i="1"/>
  <c r="S461" i="1"/>
  <c r="S463" i="1"/>
  <c r="S465" i="1"/>
  <c r="S467" i="1"/>
  <c r="S470" i="1"/>
  <c r="S471" i="1"/>
  <c r="S472" i="1"/>
  <c r="S474" i="1"/>
  <c r="S475" i="1"/>
  <c r="S477" i="1"/>
  <c r="V477" i="1" s="1"/>
  <c r="S478" i="1"/>
  <c r="S479" i="1"/>
  <c r="S482" i="1"/>
  <c r="S483" i="1"/>
  <c r="S485" i="1"/>
  <c r="V485" i="1" s="1"/>
  <c r="S486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2" i="1"/>
  <c r="S503" i="1"/>
  <c r="S505" i="1"/>
  <c r="S507" i="1"/>
  <c r="S509" i="1"/>
  <c r="S510" i="1"/>
  <c r="V510" i="1" s="1"/>
  <c r="S511" i="1"/>
  <c r="V511" i="1" s="1"/>
  <c r="S512" i="1"/>
  <c r="S513" i="1"/>
  <c r="S514" i="1"/>
  <c r="V514" i="1" s="1"/>
  <c r="S515" i="1"/>
  <c r="V515" i="1" s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3" i="1"/>
  <c r="S534" i="1"/>
  <c r="V534" i="1" s="1"/>
  <c r="S535" i="1"/>
  <c r="S537" i="1"/>
  <c r="S538" i="1"/>
  <c r="S539" i="1"/>
  <c r="S540" i="1"/>
  <c r="S541" i="1"/>
  <c r="S542" i="1"/>
  <c r="S543" i="1"/>
  <c r="V543" i="1" s="1"/>
  <c r="S545" i="1"/>
  <c r="V545" i="1" s="1"/>
  <c r="S546" i="1"/>
  <c r="V546" i="1" s="1"/>
  <c r="S547" i="1"/>
  <c r="S549" i="1"/>
  <c r="V549" i="1" s="1"/>
  <c r="S551" i="1"/>
  <c r="V551" i="1" s="1"/>
  <c r="S552" i="1"/>
  <c r="S553" i="1"/>
  <c r="S554" i="1"/>
  <c r="S555" i="1"/>
  <c r="V555" i="1" s="1"/>
  <c r="S556" i="1"/>
  <c r="V556" i="1" s="1"/>
  <c r="S557" i="1"/>
  <c r="S558" i="1"/>
  <c r="S559" i="1"/>
  <c r="S560" i="1"/>
  <c r="S562" i="1"/>
  <c r="S563" i="1"/>
  <c r="S564" i="1"/>
  <c r="S565" i="1"/>
  <c r="S566" i="1"/>
  <c r="S567" i="1"/>
  <c r="V567" i="1" s="1"/>
  <c r="S568" i="1"/>
  <c r="S569" i="1"/>
  <c r="S570" i="1"/>
  <c r="S572" i="1"/>
  <c r="S573" i="1"/>
  <c r="S575" i="1"/>
  <c r="S577" i="1"/>
  <c r="S579" i="1"/>
  <c r="S580" i="1"/>
  <c r="V580" i="1" s="1"/>
  <c r="S581" i="1"/>
  <c r="V581" i="1" s="1"/>
  <c r="S582" i="1"/>
  <c r="S583" i="1"/>
  <c r="S584" i="1"/>
  <c r="S585" i="1"/>
  <c r="S586" i="1"/>
  <c r="S587" i="1"/>
  <c r="V587" i="1" s="1"/>
  <c r="S588" i="1"/>
  <c r="V588" i="1" s="1"/>
  <c r="S590" i="1"/>
  <c r="V590" i="1" s="1"/>
  <c r="S591" i="1"/>
  <c r="S592" i="1"/>
  <c r="S593" i="1"/>
  <c r="S595" i="1"/>
  <c r="V595" i="1" s="1"/>
  <c r="S596" i="1"/>
  <c r="S598" i="1"/>
  <c r="S599" i="1"/>
  <c r="S600" i="1"/>
  <c r="S601" i="1"/>
  <c r="S602" i="1"/>
  <c r="S604" i="1"/>
  <c r="V604" i="1" s="1"/>
  <c r="S605" i="1"/>
  <c r="S606" i="1"/>
  <c r="S607" i="1"/>
  <c r="S608" i="1"/>
  <c r="S610" i="1"/>
  <c r="V610" i="1" s="1"/>
  <c r="S612" i="1"/>
  <c r="S613" i="1"/>
  <c r="S614" i="1"/>
  <c r="S615" i="1"/>
  <c r="S616" i="1"/>
  <c r="S618" i="1"/>
  <c r="V618" i="1" s="1"/>
  <c r="S619" i="1"/>
  <c r="V619" i="1" s="1"/>
  <c r="S621" i="1"/>
  <c r="S622" i="1"/>
  <c r="S624" i="1"/>
  <c r="S625" i="1"/>
  <c r="V625" i="1" s="1"/>
  <c r="S626" i="1"/>
  <c r="V626" i="1" s="1"/>
  <c r="S627" i="1"/>
  <c r="S629" i="1"/>
  <c r="S630" i="1"/>
  <c r="S631" i="1"/>
  <c r="V631" i="1" s="1"/>
  <c r="S632" i="1"/>
  <c r="S633" i="1"/>
  <c r="S634" i="1"/>
  <c r="S635" i="1"/>
  <c r="V635" i="1" s="1"/>
  <c r="S636" i="1"/>
  <c r="S637" i="1"/>
  <c r="S638" i="1"/>
  <c r="S639" i="1"/>
  <c r="S641" i="1"/>
  <c r="S642" i="1"/>
  <c r="S643" i="1"/>
  <c r="S646" i="1"/>
  <c r="S648" i="1"/>
  <c r="S649" i="1"/>
  <c r="S650" i="1"/>
  <c r="S651" i="1"/>
  <c r="V651" i="1" s="1"/>
  <c r="S652" i="1"/>
  <c r="S653" i="1"/>
  <c r="S654" i="1"/>
  <c r="S655" i="1"/>
  <c r="V655" i="1" s="1"/>
  <c r="S656" i="1"/>
  <c r="S657" i="1"/>
  <c r="S658" i="1"/>
  <c r="S659" i="1"/>
  <c r="V659" i="1" s="1"/>
  <c r="S660" i="1"/>
  <c r="S661" i="1"/>
  <c r="S662" i="1"/>
  <c r="S663" i="1"/>
  <c r="V663" i="1" s="1"/>
  <c r="S664" i="1"/>
  <c r="S665" i="1"/>
  <c r="S666" i="1"/>
  <c r="S667" i="1"/>
  <c r="V667" i="1" s="1"/>
  <c r="S668" i="1"/>
  <c r="S669" i="1"/>
  <c r="S670" i="1"/>
  <c r="S671" i="1"/>
  <c r="V671" i="1" s="1"/>
  <c r="S672" i="1"/>
  <c r="S673" i="1"/>
  <c r="S674" i="1"/>
  <c r="S675" i="1"/>
  <c r="S677" i="1"/>
  <c r="S678" i="1"/>
  <c r="S679" i="1"/>
  <c r="S680" i="1"/>
  <c r="S681" i="1"/>
  <c r="S682" i="1"/>
  <c r="S683" i="1"/>
  <c r="S684" i="1"/>
  <c r="V684" i="1" s="1"/>
  <c r="S685" i="1"/>
  <c r="S686" i="1"/>
  <c r="S687" i="1"/>
  <c r="S688" i="1"/>
  <c r="S690" i="1"/>
  <c r="S691" i="1"/>
  <c r="S693" i="1"/>
  <c r="V693" i="1" s="1"/>
  <c r="S694" i="1"/>
  <c r="V694" i="1" s="1"/>
  <c r="S695" i="1"/>
  <c r="S697" i="1"/>
  <c r="S698" i="1"/>
  <c r="S700" i="1"/>
  <c r="V700" i="1" s="1"/>
  <c r="S701" i="1"/>
  <c r="S703" i="1"/>
  <c r="S704" i="1"/>
  <c r="S705" i="1"/>
  <c r="S706" i="1"/>
  <c r="S707" i="1"/>
  <c r="S708" i="1"/>
  <c r="S709" i="1"/>
  <c r="S710" i="1"/>
  <c r="S711" i="1"/>
  <c r="V711" i="1" s="1"/>
  <c r="S712" i="1"/>
  <c r="S713" i="1"/>
  <c r="V713" i="1" s="1"/>
  <c r="S714" i="1"/>
  <c r="S715" i="1"/>
  <c r="S716" i="1"/>
  <c r="V716" i="1" s="1"/>
  <c r="S717" i="1"/>
  <c r="V717" i="1" s="1"/>
  <c r="S718" i="1"/>
  <c r="S719" i="1"/>
  <c r="S720" i="1"/>
  <c r="S721" i="1"/>
  <c r="S722" i="1"/>
  <c r="S723" i="1"/>
  <c r="S724" i="1"/>
  <c r="S725" i="1"/>
  <c r="V725" i="1" s="1"/>
  <c r="S726" i="1"/>
  <c r="S728" i="1"/>
  <c r="V728" i="1" s="1"/>
  <c r="S729" i="1"/>
  <c r="V729" i="1" s="1"/>
  <c r="S730" i="1"/>
  <c r="V730" i="1" s="1"/>
  <c r="S731" i="1"/>
  <c r="S732" i="1"/>
  <c r="S734" i="1"/>
  <c r="V734" i="1" s="1"/>
  <c r="S735" i="1"/>
  <c r="V735" i="1" s="1"/>
  <c r="S736" i="1"/>
  <c r="S737" i="1"/>
  <c r="S738" i="1"/>
  <c r="S739" i="1"/>
  <c r="S740" i="1"/>
  <c r="S742" i="1"/>
  <c r="V742" i="1" s="1"/>
  <c r="S743" i="1"/>
  <c r="V743" i="1" s="1"/>
  <c r="S744" i="1"/>
  <c r="V744" i="1" s="1"/>
  <c r="S745" i="1"/>
  <c r="S746" i="1"/>
  <c r="V746" i="1" s="1"/>
  <c r="S747" i="1"/>
  <c r="S748" i="1"/>
  <c r="V748" i="1" s="1"/>
  <c r="S749" i="1"/>
  <c r="S750" i="1"/>
  <c r="S752" i="1"/>
  <c r="S754" i="1"/>
  <c r="V754" i="1" s="1"/>
  <c r="S755" i="1"/>
  <c r="S756" i="1"/>
  <c r="S757" i="1"/>
  <c r="S758" i="1"/>
  <c r="S759" i="1"/>
  <c r="S760" i="1"/>
  <c r="V760" i="1" s="1"/>
  <c r="S761" i="1"/>
  <c r="S763" i="1"/>
  <c r="V763" i="1" s="1"/>
  <c r="S764" i="1"/>
  <c r="S765" i="1"/>
  <c r="S766" i="1"/>
  <c r="S767" i="1"/>
  <c r="V767" i="1" s="1"/>
  <c r="S768" i="1"/>
  <c r="S769" i="1"/>
  <c r="S770" i="1"/>
  <c r="S772" i="1"/>
  <c r="S773" i="1"/>
  <c r="S775" i="1"/>
  <c r="S776" i="1"/>
  <c r="S778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2" i="1"/>
  <c r="S803" i="1"/>
  <c r="S804" i="1"/>
  <c r="V804" i="1" s="1"/>
  <c r="S805" i="1"/>
  <c r="S806" i="1"/>
  <c r="S807" i="1"/>
  <c r="S808" i="1"/>
  <c r="S809" i="1"/>
  <c r="S810" i="1"/>
  <c r="S811" i="1"/>
  <c r="S812" i="1"/>
  <c r="S813" i="1"/>
  <c r="S814" i="1"/>
  <c r="S816" i="1"/>
  <c r="S817" i="1"/>
  <c r="S818" i="1"/>
  <c r="S820" i="1"/>
  <c r="S821" i="1"/>
  <c r="S822" i="1"/>
  <c r="S823" i="1"/>
  <c r="S826" i="1"/>
  <c r="S827" i="1"/>
  <c r="V827" i="1" s="1"/>
  <c r="S828" i="1"/>
  <c r="V828" i="1" s="1"/>
  <c r="S829" i="1"/>
  <c r="V829" i="1" s="1"/>
  <c r="S830" i="1"/>
  <c r="S831" i="1"/>
  <c r="V831" i="1" s="1"/>
  <c r="S832" i="1"/>
  <c r="V832" i="1" s="1"/>
  <c r="S833" i="1"/>
  <c r="V833" i="1" s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V849" i="1" s="1"/>
  <c r="S850" i="1"/>
  <c r="S851" i="1"/>
  <c r="S852" i="1"/>
  <c r="S853" i="1"/>
  <c r="S854" i="1"/>
  <c r="S855" i="1"/>
  <c r="S856" i="1"/>
  <c r="S857" i="1"/>
  <c r="S858" i="1"/>
  <c r="S859" i="1"/>
  <c r="S860" i="1"/>
  <c r="S861" i="1"/>
  <c r="V861" i="1" s="1"/>
  <c r="S862" i="1"/>
  <c r="S863" i="1"/>
  <c r="S864" i="1"/>
  <c r="S865" i="1"/>
  <c r="S866" i="1"/>
  <c r="S867" i="1"/>
  <c r="S868" i="1"/>
  <c r="S871" i="1"/>
  <c r="S872" i="1"/>
  <c r="S873" i="1"/>
  <c r="S874" i="1"/>
  <c r="S876" i="1"/>
  <c r="S877" i="1"/>
  <c r="S879" i="1"/>
  <c r="V879" i="1" s="1"/>
  <c r="S880" i="1"/>
  <c r="V880" i="1" s="1"/>
  <c r="S881" i="1"/>
  <c r="S883" i="1"/>
  <c r="S885" i="1"/>
  <c r="S886" i="1"/>
  <c r="S889" i="1"/>
  <c r="S894" i="1"/>
  <c r="S896" i="1"/>
  <c r="V896" i="1" s="1"/>
  <c r="S897" i="1"/>
  <c r="V897" i="1" s="1"/>
  <c r="S899" i="1"/>
  <c r="V899" i="1" s="1"/>
  <c r="S900" i="1"/>
  <c r="S902" i="1"/>
  <c r="V902" i="1" s="1"/>
  <c r="S903" i="1"/>
  <c r="V903" i="1" s="1"/>
  <c r="S904" i="1"/>
  <c r="V904" i="1" s="1"/>
  <c r="S905" i="1"/>
  <c r="S907" i="1"/>
  <c r="S909" i="1"/>
  <c r="S911" i="1"/>
  <c r="V911" i="1" s="1"/>
  <c r="S912" i="1"/>
  <c r="S913" i="1"/>
  <c r="S914" i="1"/>
  <c r="S915" i="1"/>
  <c r="S917" i="1"/>
  <c r="S919" i="1"/>
  <c r="V919" i="1" s="1"/>
  <c r="S920" i="1"/>
  <c r="S921" i="1"/>
  <c r="V921" i="1" s="1"/>
  <c r="S922" i="1"/>
  <c r="S923" i="1"/>
  <c r="S925" i="1"/>
  <c r="S927" i="1"/>
  <c r="V927" i="1" s="1"/>
  <c r="S928" i="1"/>
  <c r="S929" i="1"/>
  <c r="S930" i="1"/>
  <c r="S932" i="1"/>
  <c r="S933" i="1"/>
  <c r="S934" i="1"/>
  <c r="S935" i="1"/>
  <c r="S936" i="1"/>
  <c r="S938" i="1"/>
  <c r="S939" i="1"/>
  <c r="S940" i="1"/>
  <c r="V940" i="1" s="1"/>
  <c r="S941" i="1"/>
  <c r="V941" i="1" s="1"/>
  <c r="S943" i="1"/>
  <c r="S944" i="1"/>
  <c r="S945" i="1"/>
  <c r="V945" i="1" s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" i="1"/>
  <c r="U14" i="1"/>
  <c r="U9" i="1"/>
  <c r="U10" i="1"/>
  <c r="U11" i="1"/>
  <c r="U12" i="1"/>
  <c r="U13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4" i="1"/>
  <c r="U76" i="1"/>
  <c r="U77" i="1"/>
  <c r="U79" i="1"/>
  <c r="U80" i="1"/>
  <c r="U82" i="1"/>
  <c r="U84" i="1"/>
  <c r="U87" i="1"/>
  <c r="U88" i="1"/>
  <c r="U90" i="1"/>
  <c r="U91" i="1"/>
  <c r="U92" i="1"/>
  <c r="U93" i="1"/>
  <c r="U94" i="1"/>
  <c r="U95" i="1"/>
  <c r="U96" i="1"/>
  <c r="U97" i="1"/>
  <c r="U98" i="1"/>
  <c r="U99" i="1"/>
  <c r="U101" i="1"/>
  <c r="U102" i="1"/>
  <c r="U103" i="1"/>
  <c r="U104" i="1"/>
  <c r="U106" i="1"/>
  <c r="U107" i="1"/>
  <c r="U109" i="1"/>
  <c r="U110" i="1"/>
  <c r="U112" i="1"/>
  <c r="U113" i="1"/>
  <c r="U114" i="1"/>
  <c r="U116" i="1"/>
  <c r="U117" i="1"/>
  <c r="U118" i="1"/>
  <c r="U119" i="1"/>
  <c r="U121" i="1"/>
  <c r="U122" i="1"/>
  <c r="U124" i="1"/>
  <c r="U125" i="1"/>
  <c r="U127" i="1"/>
  <c r="U128" i="1"/>
  <c r="U130" i="1"/>
  <c r="U131" i="1"/>
  <c r="U133" i="1"/>
  <c r="U134" i="1"/>
  <c r="U135" i="1"/>
  <c r="U136" i="1"/>
  <c r="U142" i="1"/>
  <c r="U143" i="1"/>
  <c r="U145" i="1"/>
  <c r="U146" i="1"/>
  <c r="U147" i="1"/>
  <c r="U148" i="1"/>
  <c r="U150" i="1"/>
  <c r="U151" i="1"/>
  <c r="U153" i="1"/>
  <c r="U154" i="1"/>
  <c r="U157" i="1"/>
  <c r="U162" i="1"/>
  <c r="U163" i="1"/>
  <c r="U165" i="1"/>
  <c r="U166" i="1"/>
  <c r="U167" i="1"/>
  <c r="U168" i="1"/>
  <c r="U169" i="1"/>
  <c r="U170" i="1"/>
  <c r="U172" i="1"/>
  <c r="U173" i="1"/>
  <c r="U174" i="1"/>
  <c r="U175" i="1"/>
  <c r="U176" i="1"/>
  <c r="U177" i="1"/>
  <c r="U178" i="1"/>
  <c r="U183" i="1"/>
  <c r="U184" i="1"/>
  <c r="U185" i="1"/>
  <c r="U186" i="1"/>
  <c r="U189" i="1"/>
  <c r="U190" i="1"/>
  <c r="U191" i="1"/>
  <c r="U192" i="1"/>
  <c r="U195" i="1"/>
  <c r="U196" i="1"/>
  <c r="U198" i="1"/>
  <c r="U199" i="1"/>
  <c r="U200" i="1"/>
  <c r="U201" i="1"/>
  <c r="U202" i="1"/>
  <c r="U203" i="1"/>
  <c r="U205" i="1"/>
  <c r="U206" i="1"/>
  <c r="U207" i="1"/>
  <c r="U208" i="1"/>
  <c r="U209" i="1"/>
  <c r="U210" i="1"/>
  <c r="U211" i="1"/>
  <c r="U212" i="1"/>
  <c r="U214" i="1"/>
  <c r="U215" i="1"/>
  <c r="U216" i="1"/>
  <c r="U217" i="1"/>
  <c r="U220" i="1"/>
  <c r="U221" i="1"/>
  <c r="U222" i="1"/>
  <c r="U223" i="1"/>
  <c r="U225" i="1"/>
  <c r="U226" i="1"/>
  <c r="U227" i="1"/>
  <c r="U229" i="1"/>
  <c r="U231" i="1"/>
  <c r="U232" i="1"/>
  <c r="U236" i="1"/>
  <c r="U237" i="1"/>
  <c r="U238" i="1"/>
  <c r="U241" i="1"/>
  <c r="U242" i="1"/>
  <c r="U243" i="1"/>
  <c r="U244" i="1"/>
  <c r="U247" i="1"/>
  <c r="U248" i="1"/>
  <c r="U249" i="1"/>
  <c r="U250" i="1"/>
  <c r="U251" i="1"/>
  <c r="U252" i="1"/>
  <c r="U253" i="1"/>
  <c r="U254" i="1"/>
  <c r="U256" i="1"/>
  <c r="U257" i="1"/>
  <c r="U258" i="1"/>
  <c r="U259" i="1"/>
  <c r="U260" i="1"/>
  <c r="U261" i="1"/>
  <c r="U263" i="1"/>
  <c r="U264" i="1"/>
  <c r="U265" i="1"/>
  <c r="U268" i="1"/>
  <c r="U269" i="1"/>
  <c r="U270" i="1"/>
  <c r="U271" i="1"/>
  <c r="U273" i="1"/>
  <c r="U274" i="1"/>
  <c r="U275" i="1"/>
  <c r="U278" i="1"/>
  <c r="U279" i="1"/>
  <c r="U282" i="1"/>
  <c r="U283" i="1"/>
  <c r="U285" i="1"/>
  <c r="U286" i="1"/>
  <c r="U287" i="1"/>
  <c r="U292" i="1"/>
  <c r="U293" i="1"/>
  <c r="U295" i="1"/>
  <c r="U296" i="1"/>
  <c r="U298" i="1"/>
  <c r="U299" i="1"/>
  <c r="U302" i="1"/>
  <c r="U303" i="1"/>
  <c r="U308" i="1"/>
  <c r="U309" i="1"/>
  <c r="U310" i="1"/>
  <c r="U313" i="1"/>
  <c r="U314" i="1"/>
  <c r="U315" i="1"/>
  <c r="U316" i="1"/>
  <c r="U317" i="1"/>
  <c r="U326" i="1"/>
  <c r="U327" i="1"/>
  <c r="U329" i="1"/>
  <c r="U330" i="1"/>
  <c r="U331" i="1"/>
  <c r="U333" i="1"/>
  <c r="U335" i="1"/>
  <c r="U342" i="1"/>
  <c r="U345" i="1"/>
  <c r="U347" i="1"/>
  <c r="U350" i="1"/>
  <c r="U373" i="1"/>
  <c r="U374" i="1"/>
  <c r="U375" i="1"/>
  <c r="U377" i="1"/>
  <c r="U378" i="1"/>
  <c r="U379" i="1"/>
  <c r="U380" i="1"/>
  <c r="U381" i="1"/>
  <c r="U382" i="1"/>
  <c r="U384" i="1"/>
  <c r="U385" i="1"/>
  <c r="U386" i="1"/>
  <c r="U387" i="1"/>
  <c r="U388" i="1"/>
  <c r="U389" i="1"/>
  <c r="U390" i="1"/>
  <c r="U392" i="1"/>
  <c r="U393" i="1"/>
  <c r="U394" i="1"/>
  <c r="U395" i="1"/>
  <c r="U396" i="1"/>
  <c r="U397" i="1"/>
  <c r="U398" i="1"/>
  <c r="U399" i="1"/>
  <c r="U400" i="1"/>
  <c r="U401" i="1"/>
  <c r="U402" i="1"/>
  <c r="U404" i="1"/>
  <c r="U405" i="1"/>
  <c r="U406" i="1"/>
  <c r="U407" i="1"/>
  <c r="U409" i="1"/>
  <c r="U410" i="1"/>
  <c r="U411" i="1"/>
  <c r="U424" i="1"/>
  <c r="U425" i="1"/>
  <c r="U426" i="1"/>
  <c r="U427" i="1"/>
  <c r="U428" i="1"/>
  <c r="U429" i="1"/>
  <c r="U431" i="1"/>
  <c r="U433" i="1"/>
  <c r="U434" i="1"/>
  <c r="U435" i="1"/>
  <c r="U436" i="1"/>
  <c r="U437" i="1"/>
  <c r="U438" i="1"/>
  <c r="U440" i="1"/>
  <c r="U441" i="1"/>
  <c r="U443" i="1"/>
  <c r="U453" i="1"/>
  <c r="U454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8" i="1"/>
  <c r="U480" i="1"/>
  <c r="U481" i="1"/>
  <c r="U483" i="1"/>
  <c r="U484" i="1"/>
  <c r="U486" i="1"/>
  <c r="U490" i="1"/>
  <c r="U491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3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3" i="1"/>
  <c r="U535" i="1"/>
  <c r="U537" i="1"/>
  <c r="U539" i="1"/>
  <c r="U540" i="1"/>
  <c r="U542" i="1"/>
  <c r="U544" i="1"/>
  <c r="U548" i="1"/>
  <c r="U550" i="1"/>
  <c r="U552" i="1"/>
  <c r="U558" i="1"/>
  <c r="U559" i="1"/>
  <c r="U564" i="1"/>
  <c r="U565" i="1"/>
  <c r="U568" i="1"/>
  <c r="U569" i="1"/>
  <c r="U571" i="1"/>
  <c r="U573" i="1"/>
  <c r="U574" i="1"/>
  <c r="U575" i="1"/>
  <c r="U576" i="1"/>
  <c r="U577" i="1"/>
  <c r="U578" i="1"/>
  <c r="U584" i="1"/>
  <c r="U585" i="1"/>
  <c r="U586" i="1"/>
  <c r="U589" i="1"/>
  <c r="U592" i="1"/>
  <c r="U593" i="1"/>
  <c r="U594" i="1"/>
  <c r="U596" i="1"/>
  <c r="U597" i="1"/>
  <c r="U602" i="1"/>
  <c r="U603" i="1"/>
  <c r="U605" i="1"/>
  <c r="U606" i="1"/>
  <c r="U607" i="1"/>
  <c r="U608" i="1"/>
  <c r="U609" i="1"/>
  <c r="U616" i="1"/>
  <c r="U617" i="1"/>
  <c r="U620" i="1"/>
  <c r="U621" i="1"/>
  <c r="U623" i="1"/>
  <c r="U627" i="1"/>
  <c r="U628" i="1"/>
  <c r="U632" i="1"/>
  <c r="U633" i="1"/>
  <c r="U634" i="1"/>
  <c r="U637" i="1"/>
  <c r="U639" i="1"/>
  <c r="U640" i="1"/>
  <c r="U642" i="1"/>
  <c r="U643" i="1"/>
  <c r="U644" i="1"/>
  <c r="U645" i="1"/>
  <c r="U646" i="1"/>
  <c r="U647" i="1"/>
  <c r="U674" i="1"/>
  <c r="U675" i="1"/>
  <c r="U676" i="1"/>
  <c r="U677" i="1"/>
  <c r="U678" i="1"/>
  <c r="U679" i="1"/>
  <c r="U680" i="1"/>
  <c r="U681" i="1"/>
  <c r="U682" i="1"/>
  <c r="U688" i="1"/>
  <c r="U689" i="1"/>
  <c r="U691" i="1"/>
  <c r="U692" i="1"/>
  <c r="U695" i="1"/>
  <c r="U696" i="1"/>
  <c r="U698" i="1"/>
  <c r="U699" i="1"/>
  <c r="U701" i="1"/>
  <c r="U702" i="1"/>
  <c r="U705" i="1"/>
  <c r="U707" i="1"/>
  <c r="U708" i="1"/>
  <c r="U709" i="1"/>
  <c r="U710" i="1"/>
  <c r="U712" i="1"/>
  <c r="U720" i="1"/>
  <c r="U721" i="1"/>
  <c r="U723" i="1"/>
  <c r="U724" i="1"/>
  <c r="U731" i="1"/>
  <c r="U733" i="1"/>
  <c r="U736" i="1"/>
  <c r="U739" i="1"/>
  <c r="U740" i="1"/>
  <c r="U741" i="1"/>
  <c r="U747" i="1"/>
  <c r="U749" i="1"/>
  <c r="U750" i="1"/>
  <c r="U751" i="1"/>
  <c r="U752" i="1"/>
  <c r="U753" i="1"/>
  <c r="U755" i="1"/>
  <c r="U756" i="1"/>
  <c r="U758" i="1"/>
  <c r="U759" i="1"/>
  <c r="U761" i="1"/>
  <c r="U762" i="1"/>
  <c r="U764" i="1"/>
  <c r="U765" i="1"/>
  <c r="U766" i="1"/>
  <c r="U768" i="1"/>
  <c r="U769" i="1"/>
  <c r="U770" i="1"/>
  <c r="U771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97" i="1"/>
  <c r="U798" i="1"/>
  <c r="U799" i="1"/>
  <c r="U800" i="1"/>
  <c r="U801" i="1"/>
  <c r="U803" i="1"/>
  <c r="U805" i="1"/>
  <c r="U806" i="1"/>
  <c r="U807" i="1"/>
  <c r="U808" i="1"/>
  <c r="U809" i="1"/>
  <c r="U810" i="1"/>
  <c r="U811" i="1"/>
  <c r="U813" i="1"/>
  <c r="U814" i="1"/>
  <c r="U815" i="1"/>
  <c r="U816" i="1"/>
  <c r="U817" i="1"/>
  <c r="U818" i="1"/>
  <c r="U819" i="1"/>
  <c r="U821" i="1"/>
  <c r="U822" i="1"/>
  <c r="U823" i="1"/>
  <c r="U824" i="1"/>
  <c r="U825" i="1"/>
  <c r="U826" i="1"/>
  <c r="U835" i="1"/>
  <c r="U836" i="1"/>
  <c r="U837" i="1"/>
  <c r="U838" i="1"/>
  <c r="U839" i="1"/>
  <c r="U840" i="1"/>
  <c r="U841" i="1"/>
  <c r="U842" i="1"/>
  <c r="U843" i="1"/>
  <c r="U844" i="1"/>
  <c r="U845" i="1"/>
  <c r="U848" i="1"/>
  <c r="U851" i="1"/>
  <c r="U852" i="1"/>
  <c r="U853" i="1"/>
  <c r="U854" i="1"/>
  <c r="U855" i="1"/>
  <c r="U856" i="1"/>
  <c r="U857" i="1"/>
  <c r="U858" i="1"/>
  <c r="U859" i="1"/>
  <c r="U860" i="1"/>
  <c r="U862" i="1"/>
  <c r="U863" i="1"/>
  <c r="U864" i="1"/>
  <c r="U865" i="1"/>
  <c r="U866" i="1"/>
  <c r="U867" i="1"/>
  <c r="U868" i="1"/>
  <c r="U872" i="1"/>
  <c r="U873" i="1"/>
  <c r="U874" i="1"/>
  <c r="U875" i="1"/>
  <c r="U876" i="1"/>
  <c r="U877" i="1"/>
  <c r="U878" i="1"/>
  <c r="U881" i="1"/>
  <c r="U882" i="1"/>
  <c r="U883" i="1"/>
  <c r="U884" i="1"/>
  <c r="U887" i="1"/>
  <c r="U888" i="1"/>
  <c r="U889" i="1"/>
  <c r="U890" i="1"/>
  <c r="U891" i="1"/>
  <c r="U892" i="1"/>
  <c r="U893" i="1"/>
  <c r="U894" i="1"/>
  <c r="U895" i="1"/>
  <c r="U898" i="1"/>
  <c r="U901" i="1"/>
  <c r="U905" i="1"/>
  <c r="U906" i="1"/>
  <c r="U908" i="1"/>
  <c r="U909" i="1"/>
  <c r="U910" i="1"/>
  <c r="U912" i="1"/>
  <c r="U916" i="1"/>
  <c r="U917" i="1"/>
  <c r="U918" i="1"/>
  <c r="U920" i="1"/>
  <c r="U922" i="1"/>
  <c r="U923" i="1"/>
  <c r="U924" i="1"/>
  <c r="U925" i="1"/>
  <c r="U926" i="1"/>
  <c r="U928" i="1"/>
  <c r="U929" i="1"/>
  <c r="U930" i="1"/>
  <c r="U931" i="1"/>
  <c r="U933" i="1"/>
  <c r="U934" i="1"/>
  <c r="U935" i="1"/>
  <c r="U936" i="1"/>
  <c r="U937" i="1"/>
  <c r="U938" i="1"/>
  <c r="U939" i="1"/>
  <c r="U942" i="1"/>
  <c r="U946" i="1"/>
  <c r="U947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 s="1"/>
  <c r="V73" i="1"/>
  <c r="V78" i="1"/>
  <c r="V83" i="1"/>
  <c r="V86" i="1"/>
  <c r="V108" i="1"/>
  <c r="V111" i="1"/>
  <c r="V115" i="1"/>
  <c r="V120" i="1"/>
  <c r="V123" i="1"/>
  <c r="V132" i="1"/>
  <c r="V137" i="1"/>
  <c r="V140" i="1"/>
  <c r="V141" i="1"/>
  <c r="V144" i="1"/>
  <c r="V149" i="1"/>
  <c r="V155" i="1"/>
  <c r="V158" i="1"/>
  <c r="V159" i="1"/>
  <c r="V160" i="1"/>
  <c r="V171" i="1"/>
  <c r="V179" i="1"/>
  <c r="V187" i="1"/>
  <c r="V194" i="1"/>
  <c r="V197" i="1"/>
  <c r="V218" i="1"/>
  <c r="V219" i="1"/>
  <c r="V228" i="1"/>
  <c r="V233" i="1"/>
  <c r="V239" i="1"/>
  <c r="V240" i="1"/>
  <c r="V246" i="1"/>
  <c r="V255" i="1"/>
  <c r="V262" i="1"/>
  <c r="V267" i="1"/>
  <c r="V272" i="1"/>
  <c r="V276" i="1"/>
  <c r="V280" i="1"/>
  <c r="V281" i="1"/>
  <c r="V284" i="1"/>
  <c r="V288" i="1"/>
  <c r="V289" i="1"/>
  <c r="V290" i="1"/>
  <c r="V291" i="1"/>
  <c r="V300" i="1"/>
  <c r="V301" i="1"/>
  <c r="V305" i="1"/>
  <c r="V306" i="1"/>
  <c r="V307" i="1"/>
  <c r="V319" i="1"/>
  <c r="V323" i="1"/>
  <c r="V328" i="1"/>
  <c r="V332" i="1"/>
  <c r="V336" i="1"/>
  <c r="V337" i="1"/>
  <c r="V338" i="1"/>
  <c r="V339" i="1"/>
  <c r="V340" i="1"/>
  <c r="V341" i="1"/>
  <c r="V343" i="1"/>
  <c r="V344" i="1"/>
  <c r="V346" i="1"/>
  <c r="V348" i="1"/>
  <c r="V349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6" i="1"/>
  <c r="V383" i="1"/>
  <c r="V403" i="1"/>
  <c r="V408" i="1"/>
  <c r="V412" i="1"/>
  <c r="V416" i="1"/>
  <c r="V420" i="1"/>
  <c r="V430" i="1"/>
  <c r="V442" i="1"/>
  <c r="V444" i="1"/>
  <c r="V445" i="1"/>
  <c r="V446" i="1"/>
  <c r="V447" i="1"/>
  <c r="V448" i="1"/>
  <c r="V449" i="1"/>
  <c r="V450" i="1"/>
  <c r="V451" i="1"/>
  <c r="V452" i="1"/>
  <c r="V455" i="1"/>
  <c r="V479" i="1"/>
  <c r="V482" i="1"/>
  <c r="V488" i="1"/>
  <c r="V489" i="1"/>
  <c r="V492" i="1"/>
  <c r="V512" i="1"/>
  <c r="V516" i="1"/>
  <c r="V532" i="1"/>
  <c r="V536" i="1"/>
  <c r="V538" i="1"/>
  <c r="V541" i="1"/>
  <c r="V547" i="1"/>
  <c r="V553" i="1"/>
  <c r="V554" i="1"/>
  <c r="V557" i="1"/>
  <c r="V560" i="1"/>
  <c r="V561" i="1"/>
  <c r="V562" i="1"/>
  <c r="V563" i="1"/>
  <c r="V566" i="1"/>
  <c r="V570" i="1"/>
  <c r="V572" i="1"/>
  <c r="V579" i="1"/>
  <c r="V582" i="1"/>
  <c r="V583" i="1"/>
  <c r="V591" i="1"/>
  <c r="V598" i="1"/>
  <c r="V599" i="1"/>
  <c r="V600" i="1"/>
  <c r="V601" i="1"/>
  <c r="V611" i="1"/>
  <c r="V612" i="1"/>
  <c r="V613" i="1"/>
  <c r="V614" i="1"/>
  <c r="V615" i="1"/>
  <c r="V622" i="1"/>
  <c r="V624" i="1"/>
  <c r="V629" i="1"/>
  <c r="V630" i="1"/>
  <c r="V636" i="1"/>
  <c r="V638" i="1"/>
  <c r="V641" i="1"/>
  <c r="V648" i="1"/>
  <c r="V649" i="1"/>
  <c r="V650" i="1"/>
  <c r="V652" i="1"/>
  <c r="V653" i="1"/>
  <c r="V654" i="1"/>
  <c r="V656" i="1"/>
  <c r="V657" i="1"/>
  <c r="V658" i="1"/>
  <c r="V660" i="1"/>
  <c r="V661" i="1"/>
  <c r="V662" i="1"/>
  <c r="V664" i="1"/>
  <c r="V665" i="1"/>
  <c r="V666" i="1"/>
  <c r="V668" i="1"/>
  <c r="V669" i="1"/>
  <c r="V670" i="1"/>
  <c r="V672" i="1"/>
  <c r="V673" i="1"/>
  <c r="V683" i="1"/>
  <c r="V685" i="1"/>
  <c r="V686" i="1"/>
  <c r="V687" i="1"/>
  <c r="V690" i="1"/>
  <c r="V697" i="1"/>
  <c r="V703" i="1"/>
  <c r="V704" i="1"/>
  <c r="V706" i="1"/>
  <c r="V714" i="1"/>
  <c r="V715" i="1"/>
  <c r="V718" i="1"/>
  <c r="V719" i="1"/>
  <c r="V722" i="1"/>
  <c r="V726" i="1"/>
  <c r="V727" i="1"/>
  <c r="V732" i="1"/>
  <c r="V737" i="1"/>
  <c r="V738" i="1"/>
  <c r="V745" i="1"/>
  <c r="V757" i="1"/>
  <c r="V772" i="1"/>
  <c r="V789" i="1"/>
  <c r="V790" i="1"/>
  <c r="V791" i="1"/>
  <c r="V792" i="1"/>
  <c r="V793" i="1"/>
  <c r="V794" i="1"/>
  <c r="V795" i="1"/>
  <c r="V796" i="1"/>
  <c r="V802" i="1"/>
  <c r="V812" i="1"/>
  <c r="V820" i="1"/>
  <c r="V830" i="1"/>
  <c r="V834" i="1"/>
  <c r="V846" i="1"/>
  <c r="V847" i="1"/>
  <c r="V850" i="1"/>
  <c r="V870" i="1"/>
  <c r="V871" i="1"/>
  <c r="V885" i="1"/>
  <c r="V886" i="1"/>
  <c r="V900" i="1"/>
  <c r="V907" i="1"/>
  <c r="V913" i="1"/>
  <c r="V914" i="1"/>
  <c r="V915" i="1"/>
  <c r="V932" i="1"/>
  <c r="V943" i="1"/>
  <c r="V944" i="1"/>
  <c r="V948" i="1"/>
  <c r="O9" i="1"/>
  <c r="P9" i="1"/>
  <c r="P963" i="1" s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8" i="1"/>
  <c r="P98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0" i="1"/>
  <c r="P110" i="1"/>
  <c r="O111" i="1"/>
  <c r="P111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1" i="1"/>
  <c r="P121" i="1"/>
  <c r="O122" i="1"/>
  <c r="P122" i="1"/>
  <c r="O123" i="1"/>
  <c r="P123" i="1"/>
  <c r="O124" i="1"/>
  <c r="P124" i="1"/>
  <c r="O125" i="1"/>
  <c r="P125" i="1"/>
  <c r="O126" i="1"/>
  <c r="P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135" i="1"/>
  <c r="P135" i="1"/>
  <c r="O136" i="1"/>
  <c r="P136" i="1"/>
  <c r="O137" i="1"/>
  <c r="P137" i="1"/>
  <c r="O138" i="1"/>
  <c r="P138" i="1"/>
  <c r="O139" i="1"/>
  <c r="P139" i="1"/>
  <c r="O140" i="1"/>
  <c r="P140" i="1"/>
  <c r="O141" i="1"/>
  <c r="P141" i="1"/>
  <c r="O142" i="1"/>
  <c r="P142" i="1"/>
  <c r="O143" i="1"/>
  <c r="P143" i="1"/>
  <c r="O144" i="1"/>
  <c r="P144" i="1"/>
  <c r="O145" i="1"/>
  <c r="P145" i="1"/>
  <c r="O146" i="1"/>
  <c r="P146" i="1"/>
  <c r="O147" i="1"/>
  <c r="P147" i="1"/>
  <c r="O148" i="1"/>
  <c r="P148" i="1"/>
  <c r="O149" i="1"/>
  <c r="P149" i="1"/>
  <c r="O150" i="1"/>
  <c r="P150" i="1"/>
  <c r="O151" i="1"/>
  <c r="P151" i="1"/>
  <c r="O152" i="1"/>
  <c r="P152" i="1"/>
  <c r="O153" i="1"/>
  <c r="P153" i="1"/>
  <c r="O154" i="1"/>
  <c r="P154" i="1"/>
  <c r="O155" i="1"/>
  <c r="P155" i="1"/>
  <c r="O156" i="1"/>
  <c r="P156" i="1"/>
  <c r="O157" i="1"/>
  <c r="P157" i="1"/>
  <c r="O158" i="1"/>
  <c r="P158" i="1"/>
  <c r="O159" i="1"/>
  <c r="P159" i="1"/>
  <c r="O160" i="1"/>
  <c r="P160" i="1"/>
  <c r="O161" i="1"/>
  <c r="P161" i="1"/>
  <c r="O162" i="1"/>
  <c r="P162" i="1"/>
  <c r="O163" i="1"/>
  <c r="P163" i="1"/>
  <c r="O164" i="1"/>
  <c r="P164" i="1"/>
  <c r="O165" i="1"/>
  <c r="P165" i="1"/>
  <c r="O166" i="1"/>
  <c r="P166" i="1"/>
  <c r="O167" i="1"/>
  <c r="P167" i="1"/>
  <c r="O168" i="1"/>
  <c r="P168" i="1"/>
  <c r="O169" i="1"/>
  <c r="P169" i="1"/>
  <c r="O170" i="1"/>
  <c r="P170" i="1"/>
  <c r="O171" i="1"/>
  <c r="P171" i="1"/>
  <c r="O172" i="1"/>
  <c r="P172" i="1"/>
  <c r="O173" i="1"/>
  <c r="P173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80" i="1"/>
  <c r="P180" i="1"/>
  <c r="O181" i="1"/>
  <c r="P181" i="1"/>
  <c r="O182" i="1"/>
  <c r="P182" i="1"/>
  <c r="O183" i="1"/>
  <c r="P183" i="1"/>
  <c r="O184" i="1"/>
  <c r="P184" i="1"/>
  <c r="O185" i="1"/>
  <c r="P185" i="1"/>
  <c r="O186" i="1"/>
  <c r="P186" i="1"/>
  <c r="O187" i="1"/>
  <c r="P187" i="1"/>
  <c r="O188" i="1"/>
  <c r="P188" i="1"/>
  <c r="O189" i="1"/>
  <c r="P189" i="1"/>
  <c r="O190" i="1"/>
  <c r="P190" i="1"/>
  <c r="O191" i="1"/>
  <c r="P191" i="1"/>
  <c r="O192" i="1"/>
  <c r="P192" i="1"/>
  <c r="O193" i="1"/>
  <c r="P193" i="1"/>
  <c r="O194" i="1"/>
  <c r="P194" i="1"/>
  <c r="O195" i="1"/>
  <c r="P195" i="1"/>
  <c r="O196" i="1"/>
  <c r="P196" i="1"/>
  <c r="O197" i="1"/>
  <c r="P197" i="1"/>
  <c r="O198" i="1"/>
  <c r="P198" i="1"/>
  <c r="O199" i="1"/>
  <c r="P199" i="1"/>
  <c r="O200" i="1"/>
  <c r="P200" i="1"/>
  <c r="O201" i="1"/>
  <c r="P201" i="1"/>
  <c r="O202" i="1"/>
  <c r="P202" i="1"/>
  <c r="O203" i="1"/>
  <c r="P203" i="1"/>
  <c r="O204" i="1"/>
  <c r="P204" i="1"/>
  <c r="O205" i="1"/>
  <c r="P205" i="1"/>
  <c r="O206" i="1"/>
  <c r="P206" i="1"/>
  <c r="O207" i="1"/>
  <c r="P207" i="1"/>
  <c r="O208" i="1"/>
  <c r="P208" i="1"/>
  <c r="O209" i="1"/>
  <c r="P209" i="1"/>
  <c r="O210" i="1"/>
  <c r="P210" i="1"/>
  <c r="O211" i="1"/>
  <c r="P211" i="1"/>
  <c r="O212" i="1"/>
  <c r="P212" i="1"/>
  <c r="O213" i="1"/>
  <c r="P213" i="1"/>
  <c r="O214" i="1"/>
  <c r="P214" i="1"/>
  <c r="O215" i="1"/>
  <c r="P215" i="1"/>
  <c r="O216" i="1"/>
  <c r="P216" i="1"/>
  <c r="O217" i="1"/>
  <c r="P217" i="1"/>
  <c r="O218" i="1"/>
  <c r="P218" i="1"/>
  <c r="O219" i="1"/>
  <c r="P219" i="1"/>
  <c r="O220" i="1"/>
  <c r="P220" i="1"/>
  <c r="O221" i="1"/>
  <c r="P221" i="1"/>
  <c r="O222" i="1"/>
  <c r="P222" i="1"/>
  <c r="O223" i="1"/>
  <c r="P223" i="1"/>
  <c r="O224" i="1"/>
  <c r="P224" i="1"/>
  <c r="O225" i="1"/>
  <c r="P225" i="1"/>
  <c r="O226" i="1"/>
  <c r="P226" i="1"/>
  <c r="O227" i="1"/>
  <c r="P227" i="1"/>
  <c r="O228" i="1"/>
  <c r="P228" i="1"/>
  <c r="O229" i="1"/>
  <c r="P229" i="1"/>
  <c r="O230" i="1"/>
  <c r="P230" i="1"/>
  <c r="O231" i="1"/>
  <c r="P231" i="1"/>
  <c r="O232" i="1"/>
  <c r="P232" i="1"/>
  <c r="O233" i="1"/>
  <c r="P233" i="1"/>
  <c r="O234" i="1"/>
  <c r="P234" i="1"/>
  <c r="O235" i="1"/>
  <c r="P235" i="1"/>
  <c r="O236" i="1"/>
  <c r="P236" i="1"/>
  <c r="O237" i="1"/>
  <c r="P237" i="1"/>
  <c r="O238" i="1"/>
  <c r="P238" i="1"/>
  <c r="O239" i="1"/>
  <c r="P239" i="1"/>
  <c r="O240" i="1"/>
  <c r="P240" i="1"/>
  <c r="O241" i="1"/>
  <c r="P241" i="1"/>
  <c r="O242" i="1"/>
  <c r="P242" i="1"/>
  <c r="O243" i="1"/>
  <c r="P243" i="1"/>
  <c r="O244" i="1"/>
  <c r="P244" i="1"/>
  <c r="O245" i="1"/>
  <c r="P245" i="1"/>
  <c r="O246" i="1"/>
  <c r="P246" i="1"/>
  <c r="O247" i="1"/>
  <c r="P247" i="1"/>
  <c r="O248" i="1"/>
  <c r="P248" i="1"/>
  <c r="O249" i="1"/>
  <c r="P249" i="1"/>
  <c r="O250" i="1"/>
  <c r="P250" i="1"/>
  <c r="O251" i="1"/>
  <c r="P251" i="1"/>
  <c r="O252" i="1"/>
  <c r="P252" i="1"/>
  <c r="O253" i="1"/>
  <c r="P253" i="1"/>
  <c r="O254" i="1"/>
  <c r="P254" i="1"/>
  <c r="O255" i="1"/>
  <c r="P255" i="1"/>
  <c r="O256" i="1"/>
  <c r="P256" i="1"/>
  <c r="O257" i="1"/>
  <c r="P257" i="1"/>
  <c r="O258" i="1"/>
  <c r="P258" i="1"/>
  <c r="O259" i="1"/>
  <c r="P259" i="1"/>
  <c r="O260" i="1"/>
  <c r="P260" i="1"/>
  <c r="O261" i="1"/>
  <c r="P261" i="1"/>
  <c r="O262" i="1"/>
  <c r="P262" i="1"/>
  <c r="O263" i="1"/>
  <c r="P263" i="1"/>
  <c r="O264" i="1"/>
  <c r="P264" i="1"/>
  <c r="O265" i="1"/>
  <c r="P265" i="1"/>
  <c r="O266" i="1"/>
  <c r="P266" i="1"/>
  <c r="O267" i="1"/>
  <c r="P267" i="1"/>
  <c r="O268" i="1"/>
  <c r="P268" i="1"/>
  <c r="O269" i="1"/>
  <c r="P269" i="1"/>
  <c r="O270" i="1"/>
  <c r="P270" i="1"/>
  <c r="O271" i="1"/>
  <c r="P271" i="1"/>
  <c r="O272" i="1"/>
  <c r="P272" i="1"/>
  <c r="O273" i="1"/>
  <c r="P273" i="1"/>
  <c r="O274" i="1"/>
  <c r="P274" i="1"/>
  <c r="O275" i="1"/>
  <c r="P275" i="1"/>
  <c r="O276" i="1"/>
  <c r="P276" i="1"/>
  <c r="O277" i="1"/>
  <c r="P277" i="1"/>
  <c r="O278" i="1"/>
  <c r="P278" i="1"/>
  <c r="O279" i="1"/>
  <c r="P279" i="1"/>
  <c r="O280" i="1"/>
  <c r="P280" i="1"/>
  <c r="O281" i="1"/>
  <c r="P281" i="1"/>
  <c r="O282" i="1"/>
  <c r="P282" i="1"/>
  <c r="O283" i="1"/>
  <c r="P283" i="1"/>
  <c r="O284" i="1"/>
  <c r="P284" i="1"/>
  <c r="O285" i="1"/>
  <c r="P285" i="1"/>
  <c r="O286" i="1"/>
  <c r="P286" i="1"/>
  <c r="O287" i="1"/>
  <c r="P287" i="1"/>
  <c r="O288" i="1"/>
  <c r="P288" i="1"/>
  <c r="O289" i="1"/>
  <c r="P289" i="1"/>
  <c r="O290" i="1"/>
  <c r="P290" i="1"/>
  <c r="O291" i="1"/>
  <c r="P291" i="1"/>
  <c r="O292" i="1"/>
  <c r="P292" i="1"/>
  <c r="O293" i="1"/>
  <c r="P293" i="1"/>
  <c r="O294" i="1"/>
  <c r="P294" i="1"/>
  <c r="O295" i="1"/>
  <c r="P295" i="1"/>
  <c r="O296" i="1"/>
  <c r="P296" i="1"/>
  <c r="O297" i="1"/>
  <c r="P297" i="1"/>
  <c r="O298" i="1"/>
  <c r="P298" i="1"/>
  <c r="O299" i="1"/>
  <c r="P299" i="1"/>
  <c r="O300" i="1"/>
  <c r="P300" i="1"/>
  <c r="O301" i="1"/>
  <c r="P301" i="1"/>
  <c r="O302" i="1"/>
  <c r="P302" i="1"/>
  <c r="O303" i="1"/>
  <c r="P303" i="1"/>
  <c r="O304" i="1"/>
  <c r="P304" i="1"/>
  <c r="O305" i="1"/>
  <c r="P305" i="1"/>
  <c r="O306" i="1"/>
  <c r="P306" i="1"/>
  <c r="O307" i="1"/>
  <c r="P307" i="1"/>
  <c r="O308" i="1"/>
  <c r="P308" i="1"/>
  <c r="O309" i="1"/>
  <c r="P309" i="1"/>
  <c r="O310" i="1"/>
  <c r="P310" i="1"/>
  <c r="O311" i="1"/>
  <c r="P311" i="1"/>
  <c r="O312" i="1"/>
  <c r="P312" i="1"/>
  <c r="O313" i="1"/>
  <c r="P313" i="1"/>
  <c r="O314" i="1"/>
  <c r="P314" i="1"/>
  <c r="O315" i="1"/>
  <c r="P315" i="1"/>
  <c r="O316" i="1"/>
  <c r="P316" i="1"/>
  <c r="O317" i="1"/>
  <c r="P317" i="1"/>
  <c r="O318" i="1"/>
  <c r="P318" i="1"/>
  <c r="O319" i="1"/>
  <c r="P319" i="1"/>
  <c r="O320" i="1"/>
  <c r="P320" i="1"/>
  <c r="O321" i="1"/>
  <c r="P321" i="1"/>
  <c r="O322" i="1"/>
  <c r="P322" i="1"/>
  <c r="O323" i="1"/>
  <c r="P323" i="1"/>
  <c r="O324" i="1"/>
  <c r="P324" i="1"/>
  <c r="O325" i="1"/>
  <c r="P325" i="1"/>
  <c r="O326" i="1"/>
  <c r="P326" i="1"/>
  <c r="O327" i="1"/>
  <c r="P327" i="1"/>
  <c r="O328" i="1"/>
  <c r="P328" i="1"/>
  <c r="O329" i="1"/>
  <c r="P329" i="1"/>
  <c r="O330" i="1"/>
  <c r="P330" i="1"/>
  <c r="O331" i="1"/>
  <c r="P331" i="1"/>
  <c r="O332" i="1"/>
  <c r="P332" i="1"/>
  <c r="O333" i="1"/>
  <c r="P333" i="1"/>
  <c r="O334" i="1"/>
  <c r="P334" i="1"/>
  <c r="O335" i="1"/>
  <c r="P335" i="1"/>
  <c r="O336" i="1"/>
  <c r="P336" i="1"/>
  <c r="O337" i="1"/>
  <c r="P337" i="1"/>
  <c r="O338" i="1"/>
  <c r="P338" i="1"/>
  <c r="O339" i="1"/>
  <c r="P339" i="1"/>
  <c r="O340" i="1"/>
  <c r="P340" i="1"/>
  <c r="O341" i="1"/>
  <c r="P341" i="1"/>
  <c r="O342" i="1"/>
  <c r="P342" i="1"/>
  <c r="O343" i="1"/>
  <c r="P343" i="1"/>
  <c r="O344" i="1"/>
  <c r="P344" i="1"/>
  <c r="O345" i="1"/>
  <c r="P345" i="1"/>
  <c r="O346" i="1"/>
  <c r="P346" i="1"/>
  <c r="O347" i="1"/>
  <c r="P347" i="1"/>
  <c r="O348" i="1"/>
  <c r="P348" i="1"/>
  <c r="O349" i="1"/>
  <c r="P349" i="1"/>
  <c r="O350" i="1"/>
  <c r="P350" i="1"/>
  <c r="O351" i="1"/>
  <c r="P351" i="1"/>
  <c r="O352" i="1"/>
  <c r="P352" i="1"/>
  <c r="O353" i="1"/>
  <c r="P353" i="1"/>
  <c r="O354" i="1"/>
  <c r="P354" i="1"/>
  <c r="O355" i="1"/>
  <c r="P355" i="1"/>
  <c r="O356" i="1"/>
  <c r="P356" i="1"/>
  <c r="O357" i="1"/>
  <c r="P357" i="1"/>
  <c r="O358" i="1"/>
  <c r="P358" i="1"/>
  <c r="O359" i="1"/>
  <c r="P359" i="1"/>
  <c r="O360" i="1"/>
  <c r="P360" i="1"/>
  <c r="O361" i="1"/>
  <c r="P361" i="1"/>
  <c r="O362" i="1"/>
  <c r="P362" i="1"/>
  <c r="O363" i="1"/>
  <c r="P363" i="1"/>
  <c r="O364" i="1"/>
  <c r="P364" i="1"/>
  <c r="O365" i="1"/>
  <c r="P365" i="1"/>
  <c r="O366" i="1"/>
  <c r="P366" i="1"/>
  <c r="O367" i="1"/>
  <c r="P367" i="1"/>
  <c r="O368" i="1"/>
  <c r="P368" i="1"/>
  <c r="O369" i="1"/>
  <c r="P369" i="1"/>
  <c r="O370" i="1"/>
  <c r="P370" i="1"/>
  <c r="O371" i="1"/>
  <c r="P371" i="1"/>
  <c r="O372" i="1"/>
  <c r="P372" i="1"/>
  <c r="O373" i="1"/>
  <c r="P373" i="1"/>
  <c r="O374" i="1"/>
  <c r="P374" i="1"/>
  <c r="O375" i="1"/>
  <c r="P375" i="1"/>
  <c r="O376" i="1"/>
  <c r="P376" i="1"/>
  <c r="O377" i="1"/>
  <c r="P377" i="1"/>
  <c r="O378" i="1"/>
  <c r="P378" i="1"/>
  <c r="O379" i="1"/>
  <c r="P379" i="1"/>
  <c r="O380" i="1"/>
  <c r="P380" i="1"/>
  <c r="O381" i="1"/>
  <c r="P381" i="1"/>
  <c r="O382" i="1"/>
  <c r="P382" i="1"/>
  <c r="O383" i="1"/>
  <c r="P383" i="1"/>
  <c r="O384" i="1"/>
  <c r="P384" i="1"/>
  <c r="O385" i="1"/>
  <c r="P385" i="1"/>
  <c r="O386" i="1"/>
  <c r="P386" i="1"/>
  <c r="O387" i="1"/>
  <c r="P387" i="1"/>
  <c r="O388" i="1"/>
  <c r="P388" i="1"/>
  <c r="O389" i="1"/>
  <c r="P389" i="1"/>
  <c r="O390" i="1"/>
  <c r="P390" i="1"/>
  <c r="O391" i="1"/>
  <c r="P391" i="1"/>
  <c r="O392" i="1"/>
  <c r="P392" i="1"/>
  <c r="O393" i="1"/>
  <c r="P393" i="1"/>
  <c r="O394" i="1"/>
  <c r="P394" i="1"/>
  <c r="O395" i="1"/>
  <c r="P395" i="1"/>
  <c r="O396" i="1"/>
  <c r="P396" i="1"/>
  <c r="O397" i="1"/>
  <c r="P397" i="1"/>
  <c r="O398" i="1"/>
  <c r="P398" i="1"/>
  <c r="O399" i="1"/>
  <c r="P399" i="1"/>
  <c r="O400" i="1"/>
  <c r="P400" i="1"/>
  <c r="O401" i="1"/>
  <c r="P401" i="1"/>
  <c r="O402" i="1"/>
  <c r="P402" i="1"/>
  <c r="O403" i="1"/>
  <c r="P403" i="1"/>
  <c r="O404" i="1"/>
  <c r="P404" i="1"/>
  <c r="O405" i="1"/>
  <c r="P405" i="1"/>
  <c r="O406" i="1"/>
  <c r="P406" i="1"/>
  <c r="O407" i="1"/>
  <c r="P407" i="1"/>
  <c r="O408" i="1"/>
  <c r="P408" i="1"/>
  <c r="O409" i="1"/>
  <c r="P409" i="1"/>
  <c r="O410" i="1"/>
  <c r="P410" i="1"/>
  <c r="O411" i="1"/>
  <c r="P411" i="1"/>
  <c r="O412" i="1"/>
  <c r="P412" i="1"/>
  <c r="O413" i="1"/>
  <c r="P413" i="1"/>
  <c r="O414" i="1"/>
  <c r="P414" i="1"/>
  <c r="O415" i="1"/>
  <c r="P415" i="1"/>
  <c r="O416" i="1"/>
  <c r="P416" i="1"/>
  <c r="O417" i="1"/>
  <c r="P417" i="1"/>
  <c r="O418" i="1"/>
  <c r="P418" i="1"/>
  <c r="O419" i="1"/>
  <c r="P419" i="1"/>
  <c r="O420" i="1"/>
  <c r="P420" i="1"/>
  <c r="O421" i="1"/>
  <c r="P421" i="1"/>
  <c r="O422" i="1"/>
  <c r="P422" i="1"/>
  <c r="O423" i="1"/>
  <c r="P423" i="1"/>
  <c r="O424" i="1"/>
  <c r="P424" i="1"/>
  <c r="O425" i="1"/>
  <c r="P425" i="1"/>
  <c r="O426" i="1"/>
  <c r="P426" i="1"/>
  <c r="O427" i="1"/>
  <c r="P427" i="1"/>
  <c r="O428" i="1"/>
  <c r="P428" i="1"/>
  <c r="O429" i="1"/>
  <c r="P429" i="1"/>
  <c r="O430" i="1"/>
  <c r="P430" i="1"/>
  <c r="O431" i="1"/>
  <c r="P431" i="1"/>
  <c r="O432" i="1"/>
  <c r="P432" i="1"/>
  <c r="O433" i="1"/>
  <c r="P433" i="1"/>
  <c r="O434" i="1"/>
  <c r="P434" i="1"/>
  <c r="O435" i="1"/>
  <c r="P435" i="1"/>
  <c r="O436" i="1"/>
  <c r="P436" i="1"/>
  <c r="O437" i="1"/>
  <c r="P437" i="1"/>
  <c r="O438" i="1"/>
  <c r="P438" i="1"/>
  <c r="O439" i="1"/>
  <c r="P439" i="1"/>
  <c r="O440" i="1"/>
  <c r="P440" i="1"/>
  <c r="O441" i="1"/>
  <c r="P441" i="1"/>
  <c r="O442" i="1"/>
  <c r="P442" i="1"/>
  <c r="O443" i="1"/>
  <c r="P443" i="1"/>
  <c r="O444" i="1"/>
  <c r="P444" i="1"/>
  <c r="O445" i="1"/>
  <c r="P445" i="1"/>
  <c r="O446" i="1"/>
  <c r="P446" i="1"/>
  <c r="O447" i="1"/>
  <c r="P447" i="1"/>
  <c r="O448" i="1"/>
  <c r="P448" i="1"/>
  <c r="O449" i="1"/>
  <c r="P449" i="1"/>
  <c r="O450" i="1"/>
  <c r="P450" i="1"/>
  <c r="O451" i="1"/>
  <c r="P451" i="1"/>
  <c r="O452" i="1"/>
  <c r="P452" i="1"/>
  <c r="O453" i="1"/>
  <c r="P453" i="1"/>
  <c r="O454" i="1"/>
  <c r="P454" i="1"/>
  <c r="O455" i="1"/>
  <c r="P455" i="1"/>
  <c r="O456" i="1"/>
  <c r="P456" i="1"/>
  <c r="O457" i="1"/>
  <c r="P457" i="1"/>
  <c r="O458" i="1"/>
  <c r="P458" i="1"/>
  <c r="O459" i="1"/>
  <c r="P459" i="1"/>
  <c r="O460" i="1"/>
  <c r="P460" i="1"/>
  <c r="O461" i="1"/>
  <c r="P461" i="1"/>
  <c r="O462" i="1"/>
  <c r="P462" i="1"/>
  <c r="O463" i="1"/>
  <c r="P463" i="1"/>
  <c r="O464" i="1"/>
  <c r="P464" i="1"/>
  <c r="O465" i="1"/>
  <c r="P465" i="1"/>
  <c r="O466" i="1"/>
  <c r="P466" i="1"/>
  <c r="O467" i="1"/>
  <c r="P467" i="1"/>
  <c r="O468" i="1"/>
  <c r="P468" i="1"/>
  <c r="O469" i="1"/>
  <c r="P469" i="1"/>
  <c r="O470" i="1"/>
  <c r="P470" i="1"/>
  <c r="O471" i="1"/>
  <c r="P471" i="1"/>
  <c r="O472" i="1"/>
  <c r="P472" i="1"/>
  <c r="O473" i="1"/>
  <c r="P473" i="1"/>
  <c r="O474" i="1"/>
  <c r="P474" i="1"/>
  <c r="O475" i="1"/>
  <c r="P475" i="1"/>
  <c r="O476" i="1"/>
  <c r="P476" i="1"/>
  <c r="O477" i="1"/>
  <c r="P477" i="1"/>
  <c r="O478" i="1"/>
  <c r="P478" i="1"/>
  <c r="O479" i="1"/>
  <c r="P479" i="1"/>
  <c r="O480" i="1"/>
  <c r="P480" i="1"/>
  <c r="O481" i="1"/>
  <c r="P481" i="1"/>
  <c r="O482" i="1"/>
  <c r="P482" i="1"/>
  <c r="O483" i="1"/>
  <c r="P483" i="1"/>
  <c r="O484" i="1"/>
  <c r="P484" i="1"/>
  <c r="O485" i="1"/>
  <c r="P485" i="1"/>
  <c r="O486" i="1"/>
  <c r="P486" i="1"/>
  <c r="O487" i="1"/>
  <c r="P487" i="1"/>
  <c r="O488" i="1"/>
  <c r="P488" i="1"/>
  <c r="O489" i="1"/>
  <c r="P489" i="1"/>
  <c r="O490" i="1"/>
  <c r="P490" i="1"/>
  <c r="O491" i="1"/>
  <c r="P491" i="1"/>
  <c r="O492" i="1"/>
  <c r="P492" i="1"/>
  <c r="O493" i="1"/>
  <c r="P493" i="1"/>
  <c r="O494" i="1"/>
  <c r="P494" i="1"/>
  <c r="O495" i="1"/>
  <c r="P495" i="1"/>
  <c r="O496" i="1"/>
  <c r="P496" i="1"/>
  <c r="O497" i="1"/>
  <c r="P497" i="1"/>
  <c r="O498" i="1"/>
  <c r="P498" i="1"/>
  <c r="O499" i="1"/>
  <c r="P499" i="1"/>
  <c r="O500" i="1"/>
  <c r="P500" i="1"/>
  <c r="O501" i="1"/>
  <c r="P501" i="1"/>
  <c r="O502" i="1"/>
  <c r="P502" i="1"/>
  <c r="O503" i="1"/>
  <c r="P503" i="1"/>
  <c r="O504" i="1"/>
  <c r="P504" i="1"/>
  <c r="O505" i="1"/>
  <c r="P505" i="1"/>
  <c r="O506" i="1"/>
  <c r="P506" i="1"/>
  <c r="O507" i="1"/>
  <c r="P507" i="1"/>
  <c r="O508" i="1"/>
  <c r="P508" i="1"/>
  <c r="O509" i="1"/>
  <c r="P509" i="1"/>
  <c r="O510" i="1"/>
  <c r="P510" i="1"/>
  <c r="O511" i="1"/>
  <c r="P511" i="1"/>
  <c r="O512" i="1"/>
  <c r="P512" i="1"/>
  <c r="O513" i="1"/>
  <c r="P513" i="1"/>
  <c r="O514" i="1"/>
  <c r="P514" i="1"/>
  <c r="O515" i="1"/>
  <c r="P515" i="1"/>
  <c r="O516" i="1"/>
  <c r="P516" i="1"/>
  <c r="O517" i="1"/>
  <c r="P517" i="1"/>
  <c r="O518" i="1"/>
  <c r="P518" i="1"/>
  <c r="O519" i="1"/>
  <c r="P519" i="1"/>
  <c r="O520" i="1"/>
  <c r="P520" i="1"/>
  <c r="O521" i="1"/>
  <c r="P521" i="1"/>
  <c r="O522" i="1"/>
  <c r="P522" i="1"/>
  <c r="O523" i="1"/>
  <c r="P523" i="1"/>
  <c r="O524" i="1"/>
  <c r="P524" i="1"/>
  <c r="O525" i="1"/>
  <c r="P525" i="1"/>
  <c r="O526" i="1"/>
  <c r="P526" i="1"/>
  <c r="O527" i="1"/>
  <c r="P527" i="1"/>
  <c r="O528" i="1"/>
  <c r="P528" i="1"/>
  <c r="O529" i="1"/>
  <c r="P529" i="1"/>
  <c r="O530" i="1"/>
  <c r="P530" i="1"/>
  <c r="O531" i="1"/>
  <c r="P531" i="1"/>
  <c r="O532" i="1"/>
  <c r="P532" i="1"/>
  <c r="O533" i="1"/>
  <c r="P533" i="1"/>
  <c r="O534" i="1"/>
  <c r="P534" i="1"/>
  <c r="O535" i="1"/>
  <c r="P535" i="1"/>
  <c r="O536" i="1"/>
  <c r="P536" i="1"/>
  <c r="O537" i="1"/>
  <c r="P537" i="1"/>
  <c r="O538" i="1"/>
  <c r="P538" i="1"/>
  <c r="O539" i="1"/>
  <c r="P539" i="1"/>
  <c r="O540" i="1"/>
  <c r="P540" i="1"/>
  <c r="O541" i="1"/>
  <c r="P541" i="1"/>
  <c r="O542" i="1"/>
  <c r="P542" i="1"/>
  <c r="O543" i="1"/>
  <c r="P543" i="1"/>
  <c r="O544" i="1"/>
  <c r="P544" i="1"/>
  <c r="O545" i="1"/>
  <c r="P545" i="1"/>
  <c r="O546" i="1"/>
  <c r="P546" i="1"/>
  <c r="O547" i="1"/>
  <c r="P547" i="1"/>
  <c r="O548" i="1"/>
  <c r="P548" i="1"/>
  <c r="O549" i="1"/>
  <c r="P549" i="1"/>
  <c r="O550" i="1"/>
  <c r="P550" i="1"/>
  <c r="O551" i="1"/>
  <c r="P551" i="1"/>
  <c r="O552" i="1"/>
  <c r="P552" i="1"/>
  <c r="O553" i="1"/>
  <c r="P553" i="1"/>
  <c r="O554" i="1"/>
  <c r="P554" i="1"/>
  <c r="O555" i="1"/>
  <c r="P555" i="1"/>
  <c r="O556" i="1"/>
  <c r="P556" i="1"/>
  <c r="O557" i="1"/>
  <c r="P557" i="1"/>
  <c r="O558" i="1"/>
  <c r="P558" i="1"/>
  <c r="O559" i="1"/>
  <c r="P559" i="1"/>
  <c r="O560" i="1"/>
  <c r="P560" i="1"/>
  <c r="O561" i="1"/>
  <c r="P561" i="1"/>
  <c r="O562" i="1"/>
  <c r="P562" i="1"/>
  <c r="O563" i="1"/>
  <c r="P563" i="1"/>
  <c r="O564" i="1"/>
  <c r="P564" i="1"/>
  <c r="O565" i="1"/>
  <c r="P565" i="1"/>
  <c r="O566" i="1"/>
  <c r="P566" i="1"/>
  <c r="O567" i="1"/>
  <c r="P567" i="1"/>
  <c r="O568" i="1"/>
  <c r="P568" i="1"/>
  <c r="O569" i="1"/>
  <c r="P569" i="1"/>
  <c r="O570" i="1"/>
  <c r="P570" i="1"/>
  <c r="O571" i="1"/>
  <c r="P571" i="1"/>
  <c r="O572" i="1"/>
  <c r="P572" i="1"/>
  <c r="O573" i="1"/>
  <c r="P573" i="1"/>
  <c r="O574" i="1"/>
  <c r="P574" i="1"/>
  <c r="O575" i="1"/>
  <c r="P575" i="1"/>
  <c r="O576" i="1"/>
  <c r="P576" i="1"/>
  <c r="O577" i="1"/>
  <c r="P577" i="1"/>
  <c r="O578" i="1"/>
  <c r="P578" i="1"/>
  <c r="O579" i="1"/>
  <c r="P579" i="1"/>
  <c r="O580" i="1"/>
  <c r="P580" i="1"/>
  <c r="O581" i="1"/>
  <c r="P581" i="1"/>
  <c r="O582" i="1"/>
  <c r="P582" i="1"/>
  <c r="O583" i="1"/>
  <c r="P583" i="1"/>
  <c r="O584" i="1"/>
  <c r="P584" i="1"/>
  <c r="O585" i="1"/>
  <c r="P585" i="1"/>
  <c r="O586" i="1"/>
  <c r="P586" i="1"/>
  <c r="O587" i="1"/>
  <c r="P587" i="1"/>
  <c r="O588" i="1"/>
  <c r="P588" i="1"/>
  <c r="O589" i="1"/>
  <c r="P589" i="1"/>
  <c r="O590" i="1"/>
  <c r="P590" i="1"/>
  <c r="O591" i="1"/>
  <c r="P591" i="1"/>
  <c r="O592" i="1"/>
  <c r="P592" i="1"/>
  <c r="O593" i="1"/>
  <c r="P593" i="1"/>
  <c r="O594" i="1"/>
  <c r="P594" i="1"/>
  <c r="O595" i="1"/>
  <c r="P595" i="1"/>
  <c r="O596" i="1"/>
  <c r="P596" i="1"/>
  <c r="O597" i="1"/>
  <c r="P597" i="1"/>
  <c r="O598" i="1"/>
  <c r="P598" i="1"/>
  <c r="O599" i="1"/>
  <c r="P599" i="1"/>
  <c r="O600" i="1"/>
  <c r="P600" i="1"/>
  <c r="O601" i="1"/>
  <c r="P601" i="1"/>
  <c r="O602" i="1"/>
  <c r="P602" i="1"/>
  <c r="O603" i="1"/>
  <c r="P603" i="1"/>
  <c r="O604" i="1"/>
  <c r="P604" i="1"/>
  <c r="O605" i="1"/>
  <c r="P605" i="1"/>
  <c r="O606" i="1"/>
  <c r="P606" i="1"/>
  <c r="O607" i="1"/>
  <c r="P607" i="1"/>
  <c r="O608" i="1"/>
  <c r="P608" i="1"/>
  <c r="O609" i="1"/>
  <c r="P609" i="1"/>
  <c r="O610" i="1"/>
  <c r="P610" i="1"/>
  <c r="O611" i="1"/>
  <c r="P611" i="1"/>
  <c r="O612" i="1"/>
  <c r="P612" i="1"/>
  <c r="O613" i="1"/>
  <c r="P613" i="1"/>
  <c r="O614" i="1"/>
  <c r="P614" i="1"/>
  <c r="O615" i="1"/>
  <c r="P615" i="1"/>
  <c r="O616" i="1"/>
  <c r="P616" i="1"/>
  <c r="O617" i="1"/>
  <c r="P617" i="1"/>
  <c r="O618" i="1"/>
  <c r="P618" i="1"/>
  <c r="O619" i="1"/>
  <c r="P619" i="1"/>
  <c r="O620" i="1"/>
  <c r="P620" i="1"/>
  <c r="O621" i="1"/>
  <c r="P621" i="1"/>
  <c r="O622" i="1"/>
  <c r="P622" i="1"/>
  <c r="O623" i="1"/>
  <c r="P623" i="1"/>
  <c r="O624" i="1"/>
  <c r="P624" i="1"/>
  <c r="O625" i="1"/>
  <c r="P625" i="1"/>
  <c r="O626" i="1"/>
  <c r="P626" i="1"/>
  <c r="O627" i="1"/>
  <c r="P627" i="1"/>
  <c r="O628" i="1"/>
  <c r="P628" i="1"/>
  <c r="O629" i="1"/>
  <c r="P629" i="1"/>
  <c r="O630" i="1"/>
  <c r="P630" i="1"/>
  <c r="O631" i="1"/>
  <c r="P631" i="1"/>
  <c r="O632" i="1"/>
  <c r="P632" i="1"/>
  <c r="O633" i="1"/>
  <c r="P633" i="1"/>
  <c r="O634" i="1"/>
  <c r="P634" i="1"/>
  <c r="O635" i="1"/>
  <c r="P635" i="1"/>
  <c r="O636" i="1"/>
  <c r="P636" i="1"/>
  <c r="O637" i="1"/>
  <c r="P637" i="1"/>
  <c r="O638" i="1"/>
  <c r="P638" i="1"/>
  <c r="O639" i="1"/>
  <c r="P639" i="1"/>
  <c r="O640" i="1"/>
  <c r="P640" i="1"/>
  <c r="O641" i="1"/>
  <c r="P641" i="1"/>
  <c r="O642" i="1"/>
  <c r="P642" i="1"/>
  <c r="O643" i="1"/>
  <c r="P643" i="1"/>
  <c r="O644" i="1"/>
  <c r="P644" i="1"/>
  <c r="O645" i="1"/>
  <c r="P645" i="1"/>
  <c r="O646" i="1"/>
  <c r="P646" i="1"/>
  <c r="O647" i="1"/>
  <c r="P647" i="1"/>
  <c r="O648" i="1"/>
  <c r="P648" i="1"/>
  <c r="O649" i="1"/>
  <c r="P649" i="1"/>
  <c r="O650" i="1"/>
  <c r="P650" i="1"/>
  <c r="O651" i="1"/>
  <c r="P651" i="1"/>
  <c r="O652" i="1"/>
  <c r="P652" i="1"/>
  <c r="O653" i="1"/>
  <c r="P653" i="1"/>
  <c r="O654" i="1"/>
  <c r="P654" i="1"/>
  <c r="O655" i="1"/>
  <c r="P655" i="1"/>
  <c r="O656" i="1"/>
  <c r="P656" i="1"/>
  <c r="O657" i="1"/>
  <c r="P657" i="1"/>
  <c r="O658" i="1"/>
  <c r="P658" i="1"/>
  <c r="O659" i="1"/>
  <c r="P659" i="1"/>
  <c r="O660" i="1"/>
  <c r="P660" i="1"/>
  <c r="O661" i="1"/>
  <c r="P661" i="1"/>
  <c r="O662" i="1"/>
  <c r="P662" i="1"/>
  <c r="O663" i="1"/>
  <c r="P663" i="1"/>
  <c r="O664" i="1"/>
  <c r="P664" i="1"/>
  <c r="O665" i="1"/>
  <c r="P665" i="1"/>
  <c r="O666" i="1"/>
  <c r="P666" i="1"/>
  <c r="O667" i="1"/>
  <c r="P667" i="1"/>
  <c r="O668" i="1"/>
  <c r="P668" i="1"/>
  <c r="O669" i="1"/>
  <c r="P669" i="1"/>
  <c r="O670" i="1"/>
  <c r="P670" i="1"/>
  <c r="O671" i="1"/>
  <c r="P671" i="1"/>
  <c r="O672" i="1"/>
  <c r="P672" i="1"/>
  <c r="O673" i="1"/>
  <c r="P673" i="1"/>
  <c r="O674" i="1"/>
  <c r="P674" i="1"/>
  <c r="O675" i="1"/>
  <c r="P675" i="1"/>
  <c r="O676" i="1"/>
  <c r="P676" i="1"/>
  <c r="O677" i="1"/>
  <c r="P677" i="1"/>
  <c r="O678" i="1"/>
  <c r="P678" i="1"/>
  <c r="O679" i="1"/>
  <c r="P679" i="1"/>
  <c r="O680" i="1"/>
  <c r="P680" i="1"/>
  <c r="O681" i="1"/>
  <c r="P681" i="1"/>
  <c r="O682" i="1"/>
  <c r="P682" i="1"/>
  <c r="O683" i="1"/>
  <c r="P683" i="1"/>
  <c r="O684" i="1"/>
  <c r="P684" i="1"/>
  <c r="O685" i="1"/>
  <c r="P685" i="1"/>
  <c r="O686" i="1"/>
  <c r="P686" i="1"/>
  <c r="O687" i="1"/>
  <c r="P687" i="1"/>
  <c r="O688" i="1"/>
  <c r="P688" i="1"/>
  <c r="O689" i="1"/>
  <c r="P689" i="1"/>
  <c r="O690" i="1"/>
  <c r="P690" i="1"/>
  <c r="O691" i="1"/>
  <c r="P691" i="1"/>
  <c r="O692" i="1"/>
  <c r="P692" i="1"/>
  <c r="O693" i="1"/>
  <c r="P693" i="1"/>
  <c r="O694" i="1"/>
  <c r="P694" i="1"/>
  <c r="O695" i="1"/>
  <c r="P695" i="1"/>
  <c r="O696" i="1"/>
  <c r="P696" i="1"/>
  <c r="O697" i="1"/>
  <c r="P697" i="1"/>
  <c r="O698" i="1"/>
  <c r="P698" i="1"/>
  <c r="O699" i="1"/>
  <c r="P699" i="1"/>
  <c r="O700" i="1"/>
  <c r="P700" i="1"/>
  <c r="O701" i="1"/>
  <c r="P701" i="1"/>
  <c r="O702" i="1"/>
  <c r="P702" i="1"/>
  <c r="O703" i="1"/>
  <c r="P703" i="1"/>
  <c r="O704" i="1"/>
  <c r="P704" i="1"/>
  <c r="O705" i="1"/>
  <c r="P705" i="1"/>
  <c r="O706" i="1"/>
  <c r="P706" i="1"/>
  <c r="O707" i="1"/>
  <c r="P707" i="1"/>
  <c r="O708" i="1"/>
  <c r="P708" i="1"/>
  <c r="O709" i="1"/>
  <c r="P709" i="1"/>
  <c r="O710" i="1"/>
  <c r="P710" i="1"/>
  <c r="O711" i="1"/>
  <c r="P711" i="1"/>
  <c r="O712" i="1"/>
  <c r="P712" i="1"/>
  <c r="O713" i="1"/>
  <c r="P713" i="1"/>
  <c r="O714" i="1"/>
  <c r="P714" i="1"/>
  <c r="O715" i="1"/>
  <c r="P715" i="1"/>
  <c r="O716" i="1"/>
  <c r="P716" i="1"/>
  <c r="O717" i="1"/>
  <c r="P717" i="1"/>
  <c r="O718" i="1"/>
  <c r="P718" i="1"/>
  <c r="O719" i="1"/>
  <c r="P719" i="1"/>
  <c r="O720" i="1"/>
  <c r="P720" i="1"/>
  <c r="O721" i="1"/>
  <c r="P721" i="1"/>
  <c r="O722" i="1"/>
  <c r="P722" i="1"/>
  <c r="O723" i="1"/>
  <c r="P723" i="1"/>
  <c r="O724" i="1"/>
  <c r="P724" i="1"/>
  <c r="O725" i="1"/>
  <c r="P725" i="1"/>
  <c r="O726" i="1"/>
  <c r="P726" i="1"/>
  <c r="O727" i="1"/>
  <c r="P727" i="1"/>
  <c r="O728" i="1"/>
  <c r="P728" i="1"/>
  <c r="O729" i="1"/>
  <c r="P729" i="1"/>
  <c r="O730" i="1"/>
  <c r="P730" i="1"/>
  <c r="O731" i="1"/>
  <c r="P731" i="1"/>
  <c r="O732" i="1"/>
  <c r="P732" i="1"/>
  <c r="O733" i="1"/>
  <c r="P733" i="1"/>
  <c r="O734" i="1"/>
  <c r="P734" i="1"/>
  <c r="O735" i="1"/>
  <c r="P735" i="1"/>
  <c r="O736" i="1"/>
  <c r="P736" i="1"/>
  <c r="O737" i="1"/>
  <c r="P737" i="1"/>
  <c r="O738" i="1"/>
  <c r="P738" i="1"/>
  <c r="O739" i="1"/>
  <c r="P739" i="1"/>
  <c r="O740" i="1"/>
  <c r="P740" i="1"/>
  <c r="O741" i="1"/>
  <c r="P741" i="1"/>
  <c r="O742" i="1"/>
  <c r="P742" i="1"/>
  <c r="O743" i="1"/>
  <c r="P743" i="1"/>
  <c r="O744" i="1"/>
  <c r="P744" i="1"/>
  <c r="O745" i="1"/>
  <c r="P745" i="1"/>
  <c r="O746" i="1"/>
  <c r="P746" i="1"/>
  <c r="O747" i="1"/>
  <c r="P747" i="1"/>
  <c r="O748" i="1"/>
  <c r="P748" i="1"/>
  <c r="O749" i="1"/>
  <c r="P749" i="1"/>
  <c r="O750" i="1"/>
  <c r="P750" i="1"/>
  <c r="O751" i="1"/>
  <c r="P751" i="1"/>
  <c r="O752" i="1"/>
  <c r="P752" i="1"/>
  <c r="O753" i="1"/>
  <c r="P753" i="1"/>
  <c r="O754" i="1"/>
  <c r="P754" i="1"/>
  <c r="O755" i="1"/>
  <c r="P755" i="1"/>
  <c r="O756" i="1"/>
  <c r="P756" i="1"/>
  <c r="O757" i="1"/>
  <c r="P757" i="1"/>
  <c r="O758" i="1"/>
  <c r="P758" i="1"/>
  <c r="O759" i="1"/>
  <c r="P759" i="1"/>
  <c r="O760" i="1"/>
  <c r="P760" i="1"/>
  <c r="O761" i="1"/>
  <c r="P761" i="1"/>
  <c r="O762" i="1"/>
  <c r="P762" i="1"/>
  <c r="O763" i="1"/>
  <c r="P763" i="1"/>
  <c r="O764" i="1"/>
  <c r="P764" i="1"/>
  <c r="O765" i="1"/>
  <c r="P765" i="1"/>
  <c r="O766" i="1"/>
  <c r="P766" i="1"/>
  <c r="O767" i="1"/>
  <c r="P767" i="1"/>
  <c r="O768" i="1"/>
  <c r="P768" i="1"/>
  <c r="O769" i="1"/>
  <c r="P769" i="1"/>
  <c r="O770" i="1"/>
  <c r="P770" i="1"/>
  <c r="O771" i="1"/>
  <c r="P771" i="1"/>
  <c r="O772" i="1"/>
  <c r="P772" i="1"/>
  <c r="O773" i="1"/>
  <c r="P773" i="1"/>
  <c r="O774" i="1"/>
  <c r="P774" i="1"/>
  <c r="O775" i="1"/>
  <c r="P775" i="1"/>
  <c r="O776" i="1"/>
  <c r="P776" i="1"/>
  <c r="O777" i="1"/>
  <c r="P777" i="1"/>
  <c r="O778" i="1"/>
  <c r="P778" i="1"/>
  <c r="O779" i="1"/>
  <c r="P779" i="1"/>
  <c r="O780" i="1"/>
  <c r="P780" i="1"/>
  <c r="O781" i="1"/>
  <c r="P781" i="1"/>
  <c r="O782" i="1"/>
  <c r="P782" i="1"/>
  <c r="O783" i="1"/>
  <c r="P783" i="1"/>
  <c r="O784" i="1"/>
  <c r="P784" i="1"/>
  <c r="O785" i="1"/>
  <c r="P785" i="1"/>
  <c r="O786" i="1"/>
  <c r="P786" i="1"/>
  <c r="O787" i="1"/>
  <c r="P787" i="1"/>
  <c r="O788" i="1"/>
  <c r="P788" i="1"/>
  <c r="O789" i="1"/>
  <c r="P789" i="1"/>
  <c r="O790" i="1"/>
  <c r="P790" i="1"/>
  <c r="O791" i="1"/>
  <c r="P791" i="1"/>
  <c r="O792" i="1"/>
  <c r="P792" i="1"/>
  <c r="O793" i="1"/>
  <c r="P793" i="1"/>
  <c r="O794" i="1"/>
  <c r="P794" i="1"/>
  <c r="O795" i="1"/>
  <c r="P795" i="1"/>
  <c r="O796" i="1"/>
  <c r="P796" i="1"/>
  <c r="O797" i="1"/>
  <c r="P797" i="1"/>
  <c r="O798" i="1"/>
  <c r="P798" i="1"/>
  <c r="O799" i="1"/>
  <c r="P799" i="1"/>
  <c r="O800" i="1"/>
  <c r="P800" i="1"/>
  <c r="O801" i="1"/>
  <c r="P801" i="1"/>
  <c r="O802" i="1"/>
  <c r="P802" i="1"/>
  <c r="O803" i="1"/>
  <c r="P803" i="1"/>
  <c r="O804" i="1"/>
  <c r="P804" i="1"/>
  <c r="O805" i="1"/>
  <c r="P805" i="1"/>
  <c r="O806" i="1"/>
  <c r="P806" i="1"/>
  <c r="O807" i="1"/>
  <c r="P807" i="1"/>
  <c r="O808" i="1"/>
  <c r="P808" i="1"/>
  <c r="O809" i="1"/>
  <c r="P809" i="1"/>
  <c r="O810" i="1"/>
  <c r="P810" i="1"/>
  <c r="O811" i="1"/>
  <c r="P811" i="1"/>
  <c r="O812" i="1"/>
  <c r="P812" i="1"/>
  <c r="O813" i="1"/>
  <c r="P813" i="1"/>
  <c r="O814" i="1"/>
  <c r="P814" i="1"/>
  <c r="O815" i="1"/>
  <c r="P815" i="1"/>
  <c r="O816" i="1"/>
  <c r="P816" i="1"/>
  <c r="O817" i="1"/>
  <c r="P817" i="1"/>
  <c r="O818" i="1"/>
  <c r="P818" i="1"/>
  <c r="O819" i="1"/>
  <c r="P819" i="1"/>
  <c r="O820" i="1"/>
  <c r="P820" i="1"/>
  <c r="O821" i="1"/>
  <c r="P821" i="1"/>
  <c r="O822" i="1"/>
  <c r="P822" i="1"/>
  <c r="O823" i="1"/>
  <c r="P823" i="1"/>
  <c r="O824" i="1"/>
  <c r="P824" i="1"/>
  <c r="O825" i="1"/>
  <c r="P825" i="1"/>
  <c r="O826" i="1"/>
  <c r="P826" i="1"/>
  <c r="O827" i="1"/>
  <c r="P827" i="1"/>
  <c r="O828" i="1"/>
  <c r="P828" i="1"/>
  <c r="O829" i="1"/>
  <c r="P829" i="1"/>
  <c r="O830" i="1"/>
  <c r="P830" i="1"/>
  <c r="O831" i="1"/>
  <c r="P831" i="1"/>
  <c r="O832" i="1"/>
  <c r="P832" i="1"/>
  <c r="O833" i="1"/>
  <c r="P833" i="1"/>
  <c r="O834" i="1"/>
  <c r="P834" i="1"/>
  <c r="O835" i="1"/>
  <c r="P835" i="1"/>
  <c r="O836" i="1"/>
  <c r="P836" i="1"/>
  <c r="O837" i="1"/>
  <c r="P837" i="1"/>
  <c r="O838" i="1"/>
  <c r="P838" i="1"/>
  <c r="O839" i="1"/>
  <c r="P839" i="1"/>
  <c r="O840" i="1"/>
  <c r="P840" i="1"/>
  <c r="O841" i="1"/>
  <c r="P841" i="1"/>
  <c r="O842" i="1"/>
  <c r="P842" i="1"/>
  <c r="O843" i="1"/>
  <c r="P843" i="1"/>
  <c r="O844" i="1"/>
  <c r="P844" i="1"/>
  <c r="O845" i="1"/>
  <c r="P845" i="1"/>
  <c r="O846" i="1"/>
  <c r="P846" i="1"/>
  <c r="O847" i="1"/>
  <c r="P847" i="1"/>
  <c r="O848" i="1"/>
  <c r="P848" i="1"/>
  <c r="O849" i="1"/>
  <c r="P849" i="1"/>
  <c r="O850" i="1"/>
  <c r="P850" i="1"/>
  <c r="O851" i="1"/>
  <c r="P851" i="1"/>
  <c r="O852" i="1"/>
  <c r="P852" i="1"/>
  <c r="O853" i="1"/>
  <c r="P853" i="1"/>
  <c r="O854" i="1"/>
  <c r="P854" i="1"/>
  <c r="O855" i="1"/>
  <c r="P855" i="1"/>
  <c r="O856" i="1"/>
  <c r="P856" i="1"/>
  <c r="O857" i="1"/>
  <c r="P857" i="1"/>
  <c r="O858" i="1"/>
  <c r="P858" i="1"/>
  <c r="O859" i="1"/>
  <c r="P859" i="1"/>
  <c r="O860" i="1"/>
  <c r="P860" i="1"/>
  <c r="O861" i="1"/>
  <c r="P861" i="1"/>
  <c r="O862" i="1"/>
  <c r="P862" i="1"/>
  <c r="O863" i="1"/>
  <c r="P863" i="1"/>
  <c r="O864" i="1"/>
  <c r="P864" i="1"/>
  <c r="O865" i="1"/>
  <c r="P865" i="1"/>
  <c r="O866" i="1"/>
  <c r="P866" i="1"/>
  <c r="O867" i="1"/>
  <c r="P867" i="1"/>
  <c r="O868" i="1"/>
  <c r="P868" i="1"/>
  <c r="O869" i="1"/>
  <c r="P869" i="1"/>
  <c r="O870" i="1"/>
  <c r="P870" i="1"/>
  <c r="O871" i="1"/>
  <c r="P871" i="1"/>
  <c r="O872" i="1"/>
  <c r="P872" i="1"/>
  <c r="O873" i="1"/>
  <c r="P873" i="1"/>
  <c r="O874" i="1"/>
  <c r="P874" i="1"/>
  <c r="O875" i="1"/>
  <c r="P875" i="1"/>
  <c r="O876" i="1"/>
  <c r="P876" i="1"/>
  <c r="O877" i="1"/>
  <c r="P877" i="1"/>
  <c r="O878" i="1"/>
  <c r="P878" i="1"/>
  <c r="O879" i="1"/>
  <c r="P879" i="1"/>
  <c r="O880" i="1"/>
  <c r="P880" i="1"/>
  <c r="O881" i="1"/>
  <c r="P881" i="1"/>
  <c r="O882" i="1"/>
  <c r="P882" i="1"/>
  <c r="O883" i="1"/>
  <c r="P883" i="1"/>
  <c r="O884" i="1"/>
  <c r="P884" i="1"/>
  <c r="O885" i="1"/>
  <c r="P885" i="1"/>
  <c r="O886" i="1"/>
  <c r="P886" i="1"/>
  <c r="O887" i="1"/>
  <c r="P887" i="1"/>
  <c r="O888" i="1"/>
  <c r="P888" i="1"/>
  <c r="O889" i="1"/>
  <c r="P889" i="1"/>
  <c r="O890" i="1"/>
  <c r="P890" i="1"/>
  <c r="O891" i="1"/>
  <c r="P891" i="1"/>
  <c r="O892" i="1"/>
  <c r="P892" i="1"/>
  <c r="O893" i="1"/>
  <c r="P893" i="1"/>
  <c r="O894" i="1"/>
  <c r="P894" i="1"/>
  <c r="O895" i="1"/>
  <c r="P895" i="1"/>
  <c r="O896" i="1"/>
  <c r="P896" i="1"/>
  <c r="O897" i="1"/>
  <c r="P897" i="1"/>
  <c r="O898" i="1"/>
  <c r="P898" i="1"/>
  <c r="O899" i="1"/>
  <c r="P899" i="1"/>
  <c r="O900" i="1"/>
  <c r="P900" i="1"/>
  <c r="O901" i="1"/>
  <c r="P901" i="1"/>
  <c r="O902" i="1"/>
  <c r="P902" i="1"/>
  <c r="O903" i="1"/>
  <c r="P903" i="1"/>
  <c r="O904" i="1"/>
  <c r="P904" i="1"/>
  <c r="O905" i="1"/>
  <c r="P905" i="1"/>
  <c r="O906" i="1"/>
  <c r="P906" i="1"/>
  <c r="O907" i="1"/>
  <c r="P907" i="1"/>
  <c r="O908" i="1"/>
  <c r="P908" i="1"/>
  <c r="O909" i="1"/>
  <c r="P909" i="1"/>
  <c r="O910" i="1"/>
  <c r="P910" i="1"/>
  <c r="O911" i="1"/>
  <c r="P911" i="1"/>
  <c r="O912" i="1"/>
  <c r="P912" i="1"/>
  <c r="O913" i="1"/>
  <c r="P913" i="1"/>
  <c r="O914" i="1"/>
  <c r="P914" i="1"/>
  <c r="O915" i="1"/>
  <c r="P915" i="1"/>
  <c r="O916" i="1"/>
  <c r="P916" i="1"/>
  <c r="O917" i="1"/>
  <c r="P917" i="1"/>
  <c r="O918" i="1"/>
  <c r="P918" i="1"/>
  <c r="O919" i="1"/>
  <c r="P919" i="1"/>
  <c r="O920" i="1"/>
  <c r="P920" i="1"/>
  <c r="O921" i="1"/>
  <c r="P921" i="1"/>
  <c r="O922" i="1"/>
  <c r="P922" i="1"/>
  <c r="O923" i="1"/>
  <c r="P923" i="1"/>
  <c r="O924" i="1"/>
  <c r="P924" i="1"/>
  <c r="O925" i="1"/>
  <c r="P925" i="1"/>
  <c r="O926" i="1"/>
  <c r="P926" i="1"/>
  <c r="O927" i="1"/>
  <c r="P927" i="1"/>
  <c r="O928" i="1"/>
  <c r="P928" i="1"/>
  <c r="O929" i="1"/>
  <c r="P929" i="1"/>
  <c r="O930" i="1"/>
  <c r="P930" i="1"/>
  <c r="O931" i="1"/>
  <c r="P931" i="1"/>
  <c r="O932" i="1"/>
  <c r="P932" i="1"/>
  <c r="O933" i="1"/>
  <c r="P933" i="1"/>
  <c r="O934" i="1"/>
  <c r="P934" i="1"/>
  <c r="O935" i="1"/>
  <c r="P935" i="1"/>
  <c r="O936" i="1"/>
  <c r="P936" i="1"/>
  <c r="O937" i="1"/>
  <c r="P937" i="1"/>
  <c r="O938" i="1"/>
  <c r="P938" i="1"/>
  <c r="O939" i="1"/>
  <c r="P939" i="1"/>
  <c r="O940" i="1"/>
  <c r="P940" i="1"/>
  <c r="O941" i="1"/>
  <c r="P941" i="1"/>
  <c r="O942" i="1"/>
  <c r="P942" i="1"/>
  <c r="O943" i="1"/>
  <c r="P943" i="1"/>
  <c r="O944" i="1"/>
  <c r="P944" i="1"/>
  <c r="O945" i="1"/>
  <c r="P945" i="1"/>
  <c r="O946" i="1"/>
  <c r="P946" i="1"/>
  <c r="O947" i="1"/>
  <c r="P947" i="1"/>
  <c r="O948" i="1"/>
  <c r="P948" i="1"/>
  <c r="O949" i="1"/>
  <c r="P949" i="1"/>
  <c r="O950" i="1"/>
  <c r="P950" i="1"/>
  <c r="O951" i="1"/>
  <c r="P951" i="1"/>
  <c r="O952" i="1"/>
  <c r="P952" i="1"/>
  <c r="O953" i="1"/>
  <c r="P953" i="1"/>
  <c r="O954" i="1"/>
  <c r="P954" i="1"/>
  <c r="O955" i="1"/>
  <c r="P955" i="1"/>
  <c r="O956" i="1"/>
  <c r="P956" i="1"/>
  <c r="O957" i="1"/>
  <c r="P957" i="1"/>
  <c r="O958" i="1"/>
  <c r="P958" i="1"/>
  <c r="O959" i="1"/>
  <c r="P959" i="1"/>
  <c r="O960" i="1"/>
  <c r="P960" i="1"/>
  <c r="O961" i="1"/>
  <c r="P961" i="1"/>
  <c r="O962" i="1"/>
  <c r="P962" i="1"/>
  <c r="H963" i="1"/>
  <c r="V963" i="1" l="1"/>
  <c r="S964" i="1"/>
  <c r="H966" i="1"/>
  <c r="H968" i="1"/>
  <c r="H967" i="1" l="1"/>
  <c r="V964" i="1"/>
  <c r="H969" i="1" s="1"/>
</calcChain>
</file>

<file path=xl/sharedStrings.xml><?xml version="1.0" encoding="utf-8"?>
<sst xmlns="http://schemas.openxmlformats.org/spreadsheetml/2006/main" count="4631" uniqueCount="1107">
  <si>
    <t>Rosa PA w odm.</t>
  </si>
  <si>
    <t>TEL.:</t>
  </si>
  <si>
    <t>e-mail:</t>
  </si>
  <si>
    <t>Pojemnik/ Container/ Контейнер</t>
  </si>
  <si>
    <t>Cena det./ Price in PLN / Цена PLN</t>
  </si>
  <si>
    <t>Wartość PLN / Order value PLN /Всего PLN</t>
  </si>
  <si>
    <t>Uwagi/ Additional information/ Сокрашения</t>
  </si>
  <si>
    <t>Zamówienie/ Quantity/ заказ</t>
  </si>
  <si>
    <t>Szerokość/ Width / Ширина</t>
  </si>
  <si>
    <t>Wysokość/ Height / Высота</t>
  </si>
  <si>
    <t>Nazwa łacińska/ Name / Название</t>
  </si>
  <si>
    <t>Cena hurt. netto PLN/ Price in PLN / Цена PLN</t>
  </si>
  <si>
    <t>Młody materiał w P9 /  Young plants</t>
  </si>
  <si>
    <t>Rośliny iglaste / Conifers</t>
  </si>
  <si>
    <t>14P/19P</t>
  </si>
  <si>
    <t>Pnącza  /  Vines/climbing plants</t>
  </si>
  <si>
    <t>Trawy  / Grasses</t>
  </si>
  <si>
    <t>Byliny / Perennials</t>
  </si>
  <si>
    <t>LEGENDA:</t>
  </si>
  <si>
    <t>* -  wymiar rośliny na wiosnę po cięciu produkcyjnym</t>
  </si>
  <si>
    <t xml:space="preserve">® - nazwa zastrzeżona   </t>
  </si>
  <si>
    <t>PBR - wyłączne prawo hodowcy do odmiany</t>
  </si>
  <si>
    <t xml:space="preserve">PA - forma pienna (szczepiona na pniu)   </t>
  </si>
  <si>
    <t xml:space="preserve">FA - rośliny formowane, strzyżone  </t>
  </si>
  <si>
    <t xml:space="preserve">B+C-35  - roślina z bryłą posadzona do pojemnika    </t>
  </si>
  <si>
    <t>Zastrzegamy sobie prawo do zmiany cen w trakcie sezonu. Aktualna oferta znajduje się zawsze na naszej stronie internetowej.</t>
  </si>
  <si>
    <t>Parametr wysokości i szerokości roślin ma wartość orientacyjną i może ulegać zmianie w trakcie sezonu wegetacyjnego.</t>
  </si>
  <si>
    <t>KEY:</t>
  </si>
  <si>
    <t>*- the size of the plant after the production pruning</t>
  </si>
  <si>
    <t>® - registered trademark name</t>
  </si>
  <si>
    <t>PBR - exclusive plant breeders’ rights</t>
  </si>
  <si>
    <t>PA - variety grafted to a trunk</t>
  </si>
  <si>
    <t>FA - shaped plants</t>
  </si>
  <si>
    <t>B+C-35  - plants dug out of soil with root balls and planted into containers</t>
  </si>
  <si>
    <t>We reserve the right to change prices during the season.</t>
  </si>
  <si>
    <t xml:space="preserve">At the customer's request, it is possible to pack the plants in pallet boxes [PLN 145/pc. net] </t>
  </si>
  <si>
    <t>and shipment of plants by forwarding - payable according to the rates of transport companies.</t>
  </si>
  <si>
    <t>The plant height and width parameters are indicative and may change during the growing season.</t>
  </si>
  <si>
    <t>ОПИСАНИЕ:</t>
  </si>
  <si>
    <t>*  - размер растения весной после обрезки</t>
  </si>
  <si>
    <t>® - все права сохраняются</t>
  </si>
  <si>
    <t xml:space="preserve">PBR - исключительное право растениевода к сорту                               </t>
  </si>
  <si>
    <t xml:space="preserve">PA - форма штамбовая (привитая на штамбе)                                                      </t>
  </si>
  <si>
    <t>FA - растения формированные, стриженые</t>
  </si>
  <si>
    <t>* 5-10 см - размер растения весной после обрезки</t>
  </si>
  <si>
    <t>B+C-35  - растения с комом пересажены в контейнер</t>
  </si>
  <si>
    <t>Оптовые цены в польских злотых.</t>
  </si>
  <si>
    <t>Мы оставляем за собой право изменять цены в течение сезона.</t>
  </si>
  <si>
    <t>Cтоимость деревянных ящиков-пaллeт 145,00 зл/шт</t>
  </si>
  <si>
    <t>Параметры высоты и ширины растений являются ориентировочными и могут меняться в течение вегетационного периода.</t>
  </si>
  <si>
    <t>Szkółka Roślin Ozdobnych</t>
  </si>
  <si>
    <t>Żabieniec, ul. Asfaltowa 12 a, 05-500 Piaseczno</t>
  </si>
  <si>
    <t xml:space="preserve">tel. (022) 757 23 76, tel.(022) 737 06 19        </t>
  </si>
  <si>
    <t>e-mail: krzewyozdobne@krzewyozdobne.pl, krystyna.himakosakowska@gmail.com</t>
  </si>
  <si>
    <t>www.krzewyozdobne.pl</t>
  </si>
  <si>
    <t>Wartość € / Order value € / Всего €</t>
  </si>
  <si>
    <t>Wartość RON / Order value RON /Всего RON</t>
  </si>
  <si>
    <t>waga 1 rośliny</t>
  </si>
  <si>
    <t>waga zamówienia</t>
  </si>
  <si>
    <t>ilość skrzyń</t>
  </si>
  <si>
    <t>1€=4,1zł Cena € / Price in €</t>
  </si>
  <si>
    <t xml:space="preserve">Rośliny liściaste / Deciduous shrubs and trees </t>
  </si>
  <si>
    <t>2026 - oferta wiosna / price list spring / прайс лист весна</t>
  </si>
  <si>
    <t>kg / кг</t>
  </si>
  <si>
    <t>m / м</t>
  </si>
  <si>
    <t>szt / шт</t>
  </si>
  <si>
    <t>м</t>
  </si>
  <si>
    <t>waga roślin /plant weight / вес растений ок.</t>
  </si>
  <si>
    <t>po długości samochodu luzem / along the length of the car loosely / по длине машины навалом</t>
  </si>
  <si>
    <t>.+ ilość skrzynioalet z roślinami / number of pallet boxes with plants / количество ящиков для растений от P-9 до С-5</t>
  </si>
  <si>
    <t>całość po długości w samochodzie / the entire length of the car / вместе по длине в машине ок.</t>
  </si>
  <si>
    <t>19L, 21L,21P</t>
  </si>
  <si>
    <t>15P,15L,22L</t>
  </si>
  <si>
    <t>1RON=0,8zł Cena RON / Price in RON</t>
  </si>
  <si>
    <t>waga luzem</t>
  </si>
  <si>
    <t>60*</t>
  </si>
  <si>
    <t>90-95*</t>
  </si>
  <si>
    <t>100*</t>
  </si>
  <si>
    <t>85-90*</t>
  </si>
  <si>
    <t>100-115*</t>
  </si>
  <si>
    <t>50-55*</t>
  </si>
  <si>
    <t>* 15-20 cm - wymiar rośliny na wiosnę po cięciu produkcyjnym</t>
  </si>
  <si>
    <t>180-200*</t>
  </si>
  <si>
    <t>120-130*</t>
  </si>
  <si>
    <t>100-110*</t>
  </si>
  <si>
    <t>55-65*</t>
  </si>
  <si>
    <t>C-2,5*</t>
  </si>
  <si>
    <t>65-75*</t>
  </si>
  <si>
    <t>85-95*</t>
  </si>
  <si>
    <t>75-85*</t>
  </si>
  <si>
    <t>150-160*</t>
  </si>
  <si>
    <t>Weigela PICOBELLA ROSA 'Tvp2' PBR</t>
  </si>
  <si>
    <t>120*</t>
  </si>
  <si>
    <t>160-170*</t>
  </si>
  <si>
    <t>190-200*</t>
  </si>
  <si>
    <t>200-210*</t>
  </si>
  <si>
    <t>170-180*</t>
  </si>
  <si>
    <t>115-125*</t>
  </si>
  <si>
    <t>skrzynie</t>
  </si>
  <si>
    <t>luzem</t>
  </si>
  <si>
    <t>całość</t>
  </si>
  <si>
    <t>35L,34P,35P</t>
  </si>
  <si>
    <t>* - roślna w sprzedaży od VII 2026 / available in July 2026 / растение в продаже с июля 2026</t>
  </si>
  <si>
    <t>* - roślina dostępna w sprzedaży od IV 2026 / available in April 2026 / растение в продаже с апреля 2026</t>
  </si>
  <si>
    <t>* 15-20 cm - wymiar rośliny na wiosnę po cięciu produkcyjnym / the size of the plant in the spring after production pruning / размер растения весной после обрезки</t>
  </si>
  <si>
    <t>* 15-25 cm - wymiar rośliny na wiosnę po cięciu produkcyjnym / the size of the plant in the spring after production pruning / размер растения весной после обрезки</t>
  </si>
  <si>
    <t>* 20-25 cm - wymiar rośliny na wiosnę po cięciu produkcyjnym / the size of the plant in the spring after production pruning / размер растения весной после обрезки</t>
  </si>
  <si>
    <t>* 20-30 cm - wymiar rośliny na wiosnę po cięciu produkcyjnym / the size of the plant in the spring after production pruning / размер растения весной после обрезки</t>
  </si>
  <si>
    <t>* 25-30 cm - wymiar rośliny na wiosnę po cięciu produkcyjnym / the size of the plant in the spring after production pruning / размер растения весной после обрезки</t>
  </si>
  <si>
    <t>* 30-40 cm - wymiar rośliny na wiosnę po cięciu produkcyjnym / the size of the plant in the spring after production pruning / размер растения весной после обрезки</t>
  </si>
  <si>
    <t>* 40-50 cm - wymiar rośliny na wiosnę po cięciu produkcyjnym / the size of the plant in the spring after production pruning / размер растения весной после обрезки</t>
  </si>
  <si>
    <t>* 5-10 cm - wymiar rośliny na wiosnę po cięciu produkcyjnym / the size of the plant in the spring after production pruning / размер растения весной после обрезки</t>
  </si>
  <si>
    <t>* 70-80 cm - wymiar rośliny na wiosnę po cięciu produkcyjnym / the size of the plant in the spring after production pruning / размер растения весной после обрезки</t>
  </si>
  <si>
    <t>* 5-10 cm - wymiar rośliny na wiosnę / the size of the plant in the spring / размер растения весной</t>
  </si>
  <si>
    <t>WARTOŚĆ ZAMÓWIENIA</t>
  </si>
  <si>
    <t xml:space="preserve">P-9, P-14 - pojemnik kwadratowy </t>
  </si>
  <si>
    <t>C-2, C-3…- pojemnik okrągły</t>
  </si>
  <si>
    <t>P-9, P-14 - square container</t>
  </si>
  <si>
    <t>P-9, P-14 - квадратный контейнер</t>
  </si>
  <si>
    <t>C-2, C-3…- круглый контейнер</t>
  </si>
  <si>
    <t>C-2, C-3…- round container</t>
  </si>
  <si>
    <t>brak / sold out / нет</t>
  </si>
  <si>
    <t>cena specjalna/ special price/ промо-цена</t>
  </si>
  <si>
    <t xml:space="preserve">Hibiscus SUMMERIFIC®' 'Holy Grail' </t>
  </si>
  <si>
    <t>Hibiscus SUMMERIFIC® 'Midnight Marvel'</t>
  </si>
  <si>
    <t>Hibiscus SUMMERIFIC® 'My Valentine'</t>
  </si>
  <si>
    <t>Hibiscus SUMMERIFIC® 'Perfect Storm'</t>
  </si>
  <si>
    <t>Hibiscus SUMMERIFIC® 'Spinderella'</t>
  </si>
  <si>
    <t>Hibiscus SUMMERIFIC® 'Sultry Kiss'</t>
  </si>
  <si>
    <t>Hibiscus SUMMERIFIC® 'Summer in Paradise'</t>
  </si>
  <si>
    <t>Hibiscus syriacus 'Ardens'</t>
  </si>
  <si>
    <t>C-1,5 /P-14</t>
  </si>
  <si>
    <t>C-20*</t>
  </si>
  <si>
    <t>85-90</t>
  </si>
  <si>
    <t>C-40*</t>
  </si>
  <si>
    <t>40-45*</t>
  </si>
  <si>
    <t>C-60</t>
  </si>
  <si>
    <t xml:space="preserve">Hibiscus syriacus BLUE CHIFFON® 'Notwood3' </t>
  </si>
  <si>
    <t>Hibiscus syriacus 'Duc de Brabant'</t>
  </si>
  <si>
    <t>FA 65-90</t>
  </si>
  <si>
    <t>65-70*</t>
  </si>
  <si>
    <t>70-80*</t>
  </si>
  <si>
    <t xml:space="preserve">Hibiscus syriacus 'Lady Stanley' </t>
  </si>
  <si>
    <t>45-50*</t>
  </si>
  <si>
    <t>Hibiscus syriacus MAGENTA CHIFFON 'Rwoods5' ®</t>
  </si>
  <si>
    <t>Hibiscus syriacus 'Monstrosus'</t>
  </si>
  <si>
    <t>60-65*</t>
  </si>
  <si>
    <t>Hibiscus syriacus PINK CHIFFON® 'Jwnwood4'</t>
  </si>
  <si>
    <t>Hibiscus syriacus PURPLE RUFFLES 'Sanchonyo'</t>
  </si>
  <si>
    <t>Hibiscus syriacus STARBURST CHIFFON® 'Rwoods6'</t>
  </si>
  <si>
    <t>100-110</t>
  </si>
  <si>
    <t>Hibiscus syriacus WHITE CHIFFON® 'Notwoodtwo'</t>
  </si>
  <si>
    <t>Hydrangea arborescens 'Annabelle'</t>
  </si>
  <si>
    <t xml:space="preserve">* 25-30 cm - wymiar rośliny na wiosnę po cięciu produkcyjnym </t>
  </si>
  <si>
    <t>19L</t>
  </si>
  <si>
    <t>mp,19L</t>
  </si>
  <si>
    <t>C-10/C-12</t>
  </si>
  <si>
    <t>70*</t>
  </si>
  <si>
    <t>* 40-50 cm - wymiar rośliny na wiosnę po cięciu produkcyjnym</t>
  </si>
  <si>
    <t>Hydrangea paniculata 'Bobo'®</t>
  </si>
  <si>
    <t>* 25-30 cm - wymiar rośliny na wiosnę po cięciu produkcyjnym</t>
  </si>
  <si>
    <t>Hydrangea paniculata CANDLELIGHT 'Hpopr013' PBR</t>
  </si>
  <si>
    <t>40-50*</t>
  </si>
  <si>
    <t xml:space="preserve">* 30-40 cm - wymiar rośliny na wiosnę po cięciu produkcyjnym </t>
  </si>
  <si>
    <t>60-80*</t>
  </si>
  <si>
    <t>50-60*</t>
  </si>
  <si>
    <t>C-15*</t>
  </si>
  <si>
    <t>28L</t>
  </si>
  <si>
    <t>Hydrangea paniculata CONFETTI 'Vlasveld 02' PBR</t>
  </si>
  <si>
    <t>Hydrangea paniculata 'Diamant Rouge' PBR</t>
  </si>
  <si>
    <t>60-70*</t>
  </si>
  <si>
    <t>Hydrangea paniculata FRAISE MELBA Renba PBR</t>
  </si>
  <si>
    <t>FA 70-80</t>
  </si>
  <si>
    <t>Hydrangea paniculata 'Limelight' PBR</t>
  </si>
  <si>
    <t>15L,np.</t>
  </si>
  <si>
    <t xml:space="preserve">FA </t>
  </si>
  <si>
    <t>80-100*</t>
  </si>
  <si>
    <t xml:space="preserve">* 15-25 cm - wymiar rośliny na wiosnę po cięciu produkcyjnym </t>
  </si>
  <si>
    <t xml:space="preserve">Hydrangea paniculata LITTLE LIME®  'Jane' PBR </t>
  </si>
  <si>
    <t xml:space="preserve">* 20-30 cm - wymiar rośliny na wiosnę po cięciu produkcyjnym </t>
  </si>
  <si>
    <t>21P,np.</t>
  </si>
  <si>
    <t>28L,np.</t>
  </si>
  <si>
    <t>Hydrangea paniculata LITTLE SPOOKY 'GRHP08' PBR</t>
  </si>
  <si>
    <t>Hydrangea paniculata LIVING PINK &amp; ROSE 'LC NO14' PBR</t>
  </si>
  <si>
    <t>FA 60-70</t>
  </si>
  <si>
    <t xml:space="preserve">FA 60-70 </t>
  </si>
  <si>
    <t>Hydrangea paniculata PASTELGREEN® 'Renxolor'</t>
  </si>
  <si>
    <t>Hydrangea paniculata PETITE STAR 'COUSTAR02' PBR</t>
  </si>
  <si>
    <t>* 20-25 cm - wymiar rośliny na wiosnę po cięciu produkcyjnym</t>
  </si>
  <si>
    <t>Hydrangea paniculata 'Phantom'</t>
  </si>
  <si>
    <t>50-70*</t>
  </si>
  <si>
    <t>100-120*</t>
  </si>
  <si>
    <t>45-55*</t>
  </si>
  <si>
    <t xml:space="preserve">* 70-80 cm - wymiar rośliny na wiosnę po cięciu produkcyjnym </t>
  </si>
  <si>
    <t xml:space="preserve">Hydrangea paniculata PINKY WINKY 'DVPPinky' PBR                               </t>
  </si>
  <si>
    <t>Hydrangea paniculata 'Polar Bear' PBR</t>
  </si>
  <si>
    <t>Hydrangea paniculata POLESTAR 'Breg14' PBR</t>
  </si>
  <si>
    <t>19L,np.</t>
  </si>
  <si>
    <t xml:space="preserve">Hydrangea paniculata 'Silver Dolar' </t>
  </si>
  <si>
    <t>Hydrangea paniculata SUNDAE FRAISE ‘Rensun’ PBR</t>
  </si>
  <si>
    <t>Hydrangea paniculata 'Unique'</t>
  </si>
  <si>
    <t xml:space="preserve">Hydrangea paniculata VANILLE-FRAISE 'Renhy' PBR                               </t>
  </si>
  <si>
    <t>Hydrangea paniculata 'Wim's Red'®</t>
  </si>
  <si>
    <t>np.,15L</t>
  </si>
  <si>
    <t>Hypericum ×inodorum 'Excellent Flair'</t>
  </si>
  <si>
    <t>Hypericum kalmianum 'Gemo'</t>
  </si>
  <si>
    <t>Ilex aquifolium 'Alaska'</t>
  </si>
  <si>
    <t>90-95</t>
  </si>
  <si>
    <t>FA 60-65</t>
  </si>
  <si>
    <t>95-110</t>
  </si>
  <si>
    <t>95-100</t>
  </si>
  <si>
    <t>105-115</t>
  </si>
  <si>
    <t>110-120*</t>
  </si>
  <si>
    <t>Ilex aquifolium 'Argentea Marginata'</t>
  </si>
  <si>
    <t>Ilex aquifolium 'Rubricaulis Aurea'</t>
  </si>
  <si>
    <t>Ilex x meserveae 'Blue Angel'</t>
  </si>
  <si>
    <t>Ilex x meserveae 'Blue Boy'</t>
  </si>
  <si>
    <t>75-80</t>
  </si>
  <si>
    <t>Ilex ×meserveae BLUE MAID 'Mesid'</t>
  </si>
  <si>
    <t>100-115</t>
  </si>
  <si>
    <t>Ilex x meserveae 'Blue Prince'</t>
  </si>
  <si>
    <t>110-115*</t>
  </si>
  <si>
    <t>Ilex x meserveae 'Blue Prince'/Ilex x meserveae 'Blue Princess' MIX</t>
  </si>
  <si>
    <t>110-125</t>
  </si>
  <si>
    <t>Ilex x meserveae 'Blue Princess'</t>
  </si>
  <si>
    <t>70-75</t>
  </si>
  <si>
    <t>Ilex x meserveae GOLDEN GIRL 'Mesgolg'</t>
  </si>
  <si>
    <t>140-150*</t>
  </si>
  <si>
    <t>Ilex x meserveae 'Heckenblau' ®</t>
  </si>
  <si>
    <t xml:space="preserve"> Ilex ×meserveae HECKENFEE 'Hachfee' PBR</t>
  </si>
  <si>
    <t>Ilex x meservae MAGICAL® LITTLE RASCAL 'Mondo'</t>
  </si>
  <si>
    <t>Loropetalum chinense 'Ming Dynasty'</t>
  </si>
  <si>
    <t>Loropetalum chinense var. rubrum 'Fire Dance'</t>
  </si>
  <si>
    <t>Magnolia 'Betty'</t>
  </si>
  <si>
    <t>Magnolia 'Black Tulip' PBR</t>
  </si>
  <si>
    <t>330-350 /7-8/</t>
  </si>
  <si>
    <t>Magnolia × brooklynensis 'Black Beauty'</t>
  </si>
  <si>
    <t>Magnolia 'Cleopatra' PBR</t>
  </si>
  <si>
    <t>160-170</t>
  </si>
  <si>
    <t>150-160</t>
  </si>
  <si>
    <t>Magnolia denudata 'Purpurascens'</t>
  </si>
  <si>
    <t>140-180</t>
  </si>
  <si>
    <t>Magnolia 'Galaxy'</t>
  </si>
  <si>
    <t>170-190</t>
  </si>
  <si>
    <t>Magnolia 'Genie' PBR</t>
  </si>
  <si>
    <t>Magnolia 'George Henry Kern'</t>
  </si>
  <si>
    <t>Magnolia x loebneri 'Leonard Messel'</t>
  </si>
  <si>
    <t>Magnolia x loebneri 'Wildcat'</t>
  </si>
  <si>
    <t>100-105</t>
  </si>
  <si>
    <t>Magnolia 'Mighty Mouse'</t>
  </si>
  <si>
    <t>Magnolia x soulangeana 'Alba Superba'</t>
  </si>
  <si>
    <t>Magnolia x soulangeana 'Alexandrina'</t>
  </si>
  <si>
    <t>Magnolia x soulangeana 'Coates'</t>
  </si>
  <si>
    <t>Magnolia x soulangeana 'Lennei'</t>
  </si>
  <si>
    <t>Magnolia x soulangeana 'Rustica Rubra'</t>
  </si>
  <si>
    <t>180-190</t>
  </si>
  <si>
    <t>Magnolia x soulangeana 'Satisfaction'</t>
  </si>
  <si>
    <t>145-150</t>
  </si>
  <si>
    <t>Magnolia stellata 'Rosea'</t>
  </si>
  <si>
    <t>140-50</t>
  </si>
  <si>
    <t>Magnolia stellata 'Royal Star'</t>
  </si>
  <si>
    <t>Magnolia stellata 'Waterlily'</t>
  </si>
  <si>
    <t>Magnolia 'Susan'</t>
  </si>
  <si>
    <t>Mahonia x media 'Winter Sun'</t>
  </si>
  <si>
    <t>Pachysandra terminalis 'Green Carpet'</t>
  </si>
  <si>
    <t>Tt13,16</t>
  </si>
  <si>
    <t>Pachysandra terminalis 'Variegata'</t>
  </si>
  <si>
    <t>Tt13</t>
  </si>
  <si>
    <t>Perovskia 'Blue Spire'</t>
  </si>
  <si>
    <t>Perovskia atriplicifolia 'Little Spire' PBR</t>
  </si>
  <si>
    <t>Perovskia atriplicifolia ‘Russian Sage’</t>
  </si>
  <si>
    <t>Philadelphus coronarius</t>
  </si>
  <si>
    <t>PA 100 /4-5/</t>
  </si>
  <si>
    <t xml:space="preserve">Philadelphus 'Virginal'      </t>
  </si>
  <si>
    <t xml:space="preserve">PA 100 </t>
  </si>
  <si>
    <t>Photinia fraserii 'Red Robin'</t>
  </si>
  <si>
    <t>Physocarpus opulifolius 'Dart's Gold'</t>
  </si>
  <si>
    <t>19P, 21P</t>
  </si>
  <si>
    <t xml:space="preserve">Physocarpus opulifolius 'Diabolo' </t>
  </si>
  <si>
    <t>Physocarpus opulifolius 'Diabolo'</t>
  </si>
  <si>
    <t>14P, 21P</t>
  </si>
  <si>
    <t>Physocarpus opulifolius LADY IN RED 'Tuilad' PBR</t>
  </si>
  <si>
    <t>15P,19P,20P</t>
  </si>
  <si>
    <t>Physocarpus opulifolius LITTLE DEVIL® 'Donna May' PBR</t>
  </si>
  <si>
    <t>Physocarpus opulifolius 'Luteus'</t>
  </si>
  <si>
    <t>Physocarpus opulifolius 'Red Baron'</t>
  </si>
  <si>
    <t>Prunus cerasifera 'Nigra'</t>
  </si>
  <si>
    <t>140-160 /5-6/</t>
  </si>
  <si>
    <t>Prunus 'Kiku-shidare-zakura'</t>
  </si>
  <si>
    <t>K,sp</t>
  </si>
  <si>
    <t>PA 200 /8-10/</t>
  </si>
  <si>
    <t>Prunus laurocerasus 'Caucasica'</t>
  </si>
  <si>
    <t>C-7,5*</t>
  </si>
  <si>
    <t>Prunus laurocerasus 'Genolia' PBR</t>
  </si>
  <si>
    <t>Prunus laurocerasus 'Novita'</t>
  </si>
  <si>
    <t>Prunus laurocerasus 'Otto Luyken'</t>
  </si>
  <si>
    <t>Prunus laurocerasus 'Rotundifolia'</t>
  </si>
  <si>
    <t>Prunus serrulata 'Amanogawa'</t>
  </si>
  <si>
    <t>80-120</t>
  </si>
  <si>
    <t>250-300 /8-10/</t>
  </si>
  <si>
    <t>260-320 /8-10/</t>
  </si>
  <si>
    <t>C-20/C-28,8f</t>
  </si>
  <si>
    <t>PA 170 /9-10/</t>
  </si>
  <si>
    <t>Prunus serrulata 'Kanzan'</t>
  </si>
  <si>
    <t>C-5/С-7,5</t>
  </si>
  <si>
    <t>FA 30-50 h=200-220</t>
  </si>
  <si>
    <t>PA 220 /9-10/</t>
  </si>
  <si>
    <t>Prunus serrulata 'Royal Burgundy'</t>
  </si>
  <si>
    <t>PA 80</t>
  </si>
  <si>
    <t>Prunus triloba</t>
  </si>
  <si>
    <t>Pyracantha 'Mohave'</t>
  </si>
  <si>
    <t>Pyracantha 'Teton'</t>
  </si>
  <si>
    <t>Quercus robur 'Fastigiata'</t>
  </si>
  <si>
    <t>200-240</t>
  </si>
  <si>
    <t xml:space="preserve">Rhododendron </t>
  </si>
  <si>
    <t>Robinia x margaretta CASQUE ROUGE 'Pink Cascade'</t>
  </si>
  <si>
    <t>PA 130-140 /6-7/</t>
  </si>
  <si>
    <t>Rosa rugosa</t>
  </si>
  <si>
    <t>Salix caprea 'Kilmarnock'</t>
  </si>
  <si>
    <t>PA 110</t>
  </si>
  <si>
    <t>PA 140-160</t>
  </si>
  <si>
    <t>Salix integra 'Hakuro-nishiki'</t>
  </si>
  <si>
    <t>Salix integra 'Pendula'</t>
  </si>
  <si>
    <t>Salix purpurea 'Nana'</t>
  </si>
  <si>
    <t xml:space="preserve">PA 90 </t>
  </si>
  <si>
    <t>Salix purpurea 'Pendula'</t>
  </si>
  <si>
    <t xml:space="preserve">PA 140 </t>
  </si>
  <si>
    <t>Sambucus nigra BLACK BEAUTY 'Gerda' PBR</t>
  </si>
  <si>
    <t>Sambucus nigra BLACK LACE 'Eva' PBR</t>
  </si>
  <si>
    <t>Sorbaria sorbifolia 'Sem' PBR</t>
  </si>
  <si>
    <t>Sorbus aucuparia</t>
  </si>
  <si>
    <t>250-300</t>
  </si>
  <si>
    <t>300-330 /8-10/</t>
  </si>
  <si>
    <t>Sorbus aucuparia 'Fastigiata'</t>
  </si>
  <si>
    <t>Sorbus aucuparia 'Pendula'</t>
  </si>
  <si>
    <t>PA 220 /12-14/</t>
  </si>
  <si>
    <t>Spiraea x cinerea 'Grefsheim'</t>
  </si>
  <si>
    <t>Spiraea densiflora</t>
  </si>
  <si>
    <t>21L,15P</t>
  </si>
  <si>
    <t>Spiraea japonica 'Crispa'</t>
  </si>
  <si>
    <t>15P, 22L</t>
  </si>
  <si>
    <t>Spiraea japonica 'Dart's Red'</t>
  </si>
  <si>
    <t>Spiraea japonica 'Firelight'</t>
  </si>
  <si>
    <t>15P, 14L</t>
  </si>
  <si>
    <t>Spiraea japonica 'Genpei'</t>
  </si>
  <si>
    <t>Spiraea japonica 'Goldmound'</t>
  </si>
  <si>
    <t>Spiraea japonica 'Japanese Dwarf'</t>
  </si>
  <si>
    <t>Spiraea japonica 'Little Princess'</t>
  </si>
  <si>
    <t>Spiraea nipponica 'Snowmound'</t>
  </si>
  <si>
    <t>Spiraea x vanhouttei</t>
  </si>
  <si>
    <t>21L,14P</t>
  </si>
  <si>
    <t>28L,14P</t>
  </si>
  <si>
    <t>Stephanandra incisa 'Crispa'</t>
  </si>
  <si>
    <t>Tt25,26</t>
  </si>
  <si>
    <t>Symphoricarpos x chenaultii 'Hancock'</t>
  </si>
  <si>
    <t>Syringa meyeri 'Palibin'</t>
  </si>
  <si>
    <t>Syringa 'Red Pixie'</t>
  </si>
  <si>
    <t>Syringa vulgaris Aucubaefolia</t>
  </si>
  <si>
    <t>Syringa vulgaris BANNER OF LENIN 'Znamya Lenina'</t>
  </si>
  <si>
    <t xml:space="preserve">Syringa vulgaris BEAUTY OF MOSCOW 'Krasavitsa Moskvy'   </t>
  </si>
  <si>
    <t>Syringa vulgaris Belle de Nancy</t>
  </si>
  <si>
    <t>Syringa vulgaris 'General Pershing'</t>
  </si>
  <si>
    <t>Syringa vulgaris 'Katherine Havemeyer'</t>
  </si>
  <si>
    <t>Syringa vulgaris 'Miss Ellen Willmott'</t>
  </si>
  <si>
    <t>Syringa vulgaris 'Mme Lemoine'</t>
  </si>
  <si>
    <t>Syringa vulgaris 'Pamięć o Wawiłowie'</t>
  </si>
  <si>
    <t>Syringa vulgaris 'Sensation'</t>
  </si>
  <si>
    <t>Tamarix parviflora</t>
  </si>
  <si>
    <t>Tamarix ramosissima 'Pink Cascade'</t>
  </si>
  <si>
    <t>Tilia cordata</t>
  </si>
  <si>
    <t>330-350</t>
  </si>
  <si>
    <t>Tilia cordata 'Greenspire'</t>
  </si>
  <si>
    <t>350 /12-14/</t>
  </si>
  <si>
    <t>Tilia ×europaea 'Euchlora'</t>
  </si>
  <si>
    <t>330-350 /12-14/</t>
  </si>
  <si>
    <t>300-350 /12-14/</t>
  </si>
  <si>
    <t>Tilia ×europaea 'Pallida'</t>
  </si>
  <si>
    <t>Tilia platyphyllos</t>
  </si>
  <si>
    <t>Ulmus 'Camperdownii'</t>
  </si>
  <si>
    <t>PA 200</t>
  </si>
  <si>
    <t>Viburnum lantana 'Aureovariegata'</t>
  </si>
  <si>
    <t>Tt24</t>
  </si>
  <si>
    <t>Viburnum lantana 'Aureum'</t>
  </si>
  <si>
    <t>Viburnum opulus 'Roseum'</t>
  </si>
  <si>
    <t>Viburnum plicatum 'St. Keverne'</t>
  </si>
  <si>
    <t>Viburnum tinus 'Eve Price'</t>
  </si>
  <si>
    <t>Weigela ALL SUMMER RED ® ‘Slingco 1’ PBR</t>
  </si>
  <si>
    <t xml:space="preserve">Weigela BLACK AND WHITE 'Courtacad1' PBR                      </t>
  </si>
  <si>
    <t>Weigela 'Bristol Ruby'</t>
  </si>
  <si>
    <t>15P, 15L</t>
  </si>
  <si>
    <t>Weigela 'Candida'</t>
  </si>
  <si>
    <t>Weigela florida ALL SUMMER MONET 'Verweig 8' PBR</t>
  </si>
  <si>
    <t>Weigela florida 'Aurea'</t>
  </si>
  <si>
    <t>Weigela florida 'Foliis Purpureis'</t>
  </si>
  <si>
    <t xml:space="preserve">Weigela florida MINOR BLACK ''Verweig 3' PBR </t>
  </si>
  <si>
    <t>15L/np.</t>
  </si>
  <si>
    <t>Weigela flordia 'Nana Purpurea'</t>
  </si>
  <si>
    <t>Weigela florida WINE &amp; ROSES 'Alexandra' PBR</t>
  </si>
  <si>
    <t>Weigela 'Nana Variegata'</t>
  </si>
  <si>
    <t>Weigela 'Red Prince'</t>
  </si>
  <si>
    <t>Yucca filamentosa</t>
  </si>
  <si>
    <t>Yucca filamentosa 'Bright Edge'</t>
  </si>
  <si>
    <t>Yucca filamentosa 'Color Guard'</t>
  </si>
  <si>
    <t>Yucca gloriosa 'Variegata'</t>
  </si>
  <si>
    <t>Actinidia w odm.</t>
  </si>
  <si>
    <t>Akebia quinata w odm.</t>
  </si>
  <si>
    <t>Campsis radicans w odm.</t>
  </si>
  <si>
    <t>Celastrus orbiculatus</t>
  </si>
  <si>
    <t xml:space="preserve">Clematis w odm.  </t>
  </si>
  <si>
    <t>Fallopia baldschuanica (aubertii)</t>
  </si>
  <si>
    <t>Hedera colchica 'Dentata Variegata'</t>
  </si>
  <si>
    <t>Hedera colchica 'Sulphur Heart'</t>
  </si>
  <si>
    <t>Hedera helix 'Alaska'</t>
  </si>
  <si>
    <t>C-10 + kratka</t>
  </si>
  <si>
    <t>Hedera hibernica</t>
  </si>
  <si>
    <t>C-10+ łuk</t>
  </si>
  <si>
    <t>Hydrangea anomala subsp. petiolaris</t>
  </si>
  <si>
    <t>Tt5</t>
  </si>
  <si>
    <t>C-5 + kratka</t>
  </si>
  <si>
    <t>Tt4</t>
  </si>
  <si>
    <t>Lonicera periclymenum FRAGRANT CLOUD Chojnów PBR</t>
  </si>
  <si>
    <t>Lonicera periclymenum 'Serotina'</t>
  </si>
  <si>
    <t>Lycium barbarum</t>
  </si>
  <si>
    <t>Parthenocissus quinquefolia var. murorum</t>
  </si>
  <si>
    <t>Parthenocissus quinquefolia REDWALL® 'Troki'</t>
  </si>
  <si>
    <t>Parthenocissus quinquefolia STAR SHOWERS 'Monham'</t>
  </si>
  <si>
    <t>Parthenocissus tricuspidata 'Diamond Mountains'</t>
  </si>
  <si>
    <t>Parthenocissus tricuspidata 'Veitchii'</t>
  </si>
  <si>
    <t>Vitis w odm.</t>
  </si>
  <si>
    <t xml:space="preserve">Wisteria w odm. </t>
  </si>
  <si>
    <t xml:space="preserve">Acorus gramineus 'Ogon' </t>
  </si>
  <si>
    <t>Acorus gramineus 'Variegatus' (Argenteostriatus)</t>
  </si>
  <si>
    <t>Bouteloua gracilis 'Bad River'</t>
  </si>
  <si>
    <t xml:space="preserve">* 5-10 cm - wymiar rośliny na wiosnę po cięciu produkcyjnym </t>
  </si>
  <si>
    <t xml:space="preserve">Carex buchananii 'Red Rooster' </t>
  </si>
  <si>
    <t xml:space="preserve">Carex morrowii 'Ice Dance' </t>
  </si>
  <si>
    <t xml:space="preserve">Carex oshimensis 'Evergold' </t>
  </si>
  <si>
    <t xml:space="preserve">Carex testacea 'Prairie Fire' </t>
  </si>
  <si>
    <t>Cortaderia selloana 'Pink Feather'</t>
  </si>
  <si>
    <t>Cortaderia selloana 'White Feather'</t>
  </si>
  <si>
    <t xml:space="preserve">Eragrostis spectabilis </t>
  </si>
  <si>
    <t>Hakonechloa macra 'All Gold'</t>
  </si>
  <si>
    <t>Hakonechloa macra 'Aureola'</t>
  </si>
  <si>
    <t>Hakonechloa macra MULLED WINE 'Lucmull'</t>
  </si>
  <si>
    <t>Imperata cylindrica 'Red Baron'</t>
  </si>
  <si>
    <t>Juncus effusus 'Spiralis'</t>
  </si>
  <si>
    <t>Miscanthus x giganteus 'Meidl'</t>
  </si>
  <si>
    <t>Miscanthus sinensis 'Adagio'</t>
  </si>
  <si>
    <t>Miscanthus sinensis 'Blütenwunder'</t>
  </si>
  <si>
    <t>Miscanthus sinensis 'Boucle' PBR</t>
  </si>
  <si>
    <t>Miscanthus sinensis 'Buraczok'</t>
  </si>
  <si>
    <t>Miscanthus sinensis 'Champagner'</t>
  </si>
  <si>
    <t>Miscanthus sinensis 'Cosmopolitan'</t>
  </si>
  <si>
    <t>Miscanthus sinensis 'Flamingo'</t>
  </si>
  <si>
    <t>Miscanthus sinensis 'Folklor'</t>
  </si>
  <si>
    <t>Miscanthus sinensis 'Gerlinde'</t>
  </si>
  <si>
    <t>Miscanthus sinensis 'Golden Galaxy'</t>
  </si>
  <si>
    <t>Miscanthus sinensis 'Gracillimus'</t>
  </si>
  <si>
    <t>95-100*</t>
  </si>
  <si>
    <t>Miscanthus sinensis 'Heron'</t>
  </si>
  <si>
    <t>Miscanthus sinensis 'Kaskade'</t>
  </si>
  <si>
    <t>Miscanthus sinensis 'Lady in Red' PBR</t>
  </si>
  <si>
    <t>Miscanthus sinensis 'Malepartus'</t>
  </si>
  <si>
    <t>Miscanthus sinensis 'Memory'</t>
  </si>
  <si>
    <t>Miscanthus sinensis 'Miranda'</t>
  </si>
  <si>
    <t xml:space="preserve">Miscanthus sinensis 'Morning Light' </t>
  </si>
  <si>
    <t>Miscanthus sinensis 'Polonus' PBR</t>
  </si>
  <si>
    <t xml:space="preserve">Miscanthus sinensis 'Purple Fall' </t>
  </si>
  <si>
    <t xml:space="preserve">Miscanthus sinensis 'Purple Prince' </t>
  </si>
  <si>
    <t>Miscanthus sinensis 'Red Chief'</t>
  </si>
  <si>
    <t>Miscanthus sinensis 'Rosi'</t>
  </si>
  <si>
    <t>Miscanthus sinensis 'Serengeti'</t>
  </si>
  <si>
    <t>Miscanthus sinensis 'Versammlung'</t>
  </si>
  <si>
    <t>Miscanthus sinensis 'Zebrinus'</t>
  </si>
  <si>
    <t>Molinia arundinacea 'Black Arrows'</t>
  </si>
  <si>
    <t>Molinia caerulea 'Banshee' PBR</t>
  </si>
  <si>
    <t>Molinia coerulea 'Heidebraut'</t>
  </si>
  <si>
    <t>Panicum amarum 'Dewey Blue'</t>
  </si>
  <si>
    <t>Panicum virgatum Nosferatu PBR</t>
  </si>
  <si>
    <t>Pennisetum alopecuroides 'Black Beauty'</t>
  </si>
  <si>
    <t>Pennisetum alopecuroides 'Burgundy Bannyy'</t>
  </si>
  <si>
    <t>Pennisetum alopecuroides 'Hameln'</t>
  </si>
  <si>
    <t>Pennisetum alopecuroides 'Lady U'</t>
  </si>
  <si>
    <t>Pennisetum alopecuroides Little Bunny'</t>
  </si>
  <si>
    <t>Pennisetum alopecuroides 'Magic'</t>
  </si>
  <si>
    <t>Pennisetum alopecuroides 'Medium Boy'</t>
  </si>
  <si>
    <t>Pennisetum alopecuroides 'Mitra'</t>
  </si>
  <si>
    <t>Pennisetum alopecuroides 'Moudry'</t>
  </si>
  <si>
    <t>Pennisetum alopecuroides 'Paul's Giant'</t>
  </si>
  <si>
    <t>Pennisetum alopecuroides 'Red Head'</t>
  </si>
  <si>
    <t>Schizachyrium scoparium 'Camper'</t>
  </si>
  <si>
    <t>Schizachyrium scoparium 'Prairie Blues'</t>
  </si>
  <si>
    <t>Hemerocallis 'Stella de Oro'</t>
  </si>
  <si>
    <t>Heuchera 'Berry Marmalade' PBR</t>
  </si>
  <si>
    <t>Heuchera 'Delta Dawn' PBR</t>
  </si>
  <si>
    <t>Heuchera 'Electra' PBR</t>
  </si>
  <si>
    <t>Heuchera 'Electric Lime'</t>
  </si>
  <si>
    <t>Heuchera 'Lime Marmalade' PBR</t>
  </si>
  <si>
    <t>Heuchera 'Marmalade' PBR</t>
  </si>
  <si>
    <t>Heuchera 'Obsidian' PBR</t>
  </si>
  <si>
    <t>* 5-10 cm - wymiar rośliny na wiosnę</t>
  </si>
  <si>
    <t>Heuchera 'Paprika' PBR</t>
  </si>
  <si>
    <t>Heuchera 'Pepermint'</t>
  </si>
  <si>
    <t>Heuchera 'Primo Black Pearl'</t>
  </si>
  <si>
    <t>Heuchera 'Southern Comfort' PBR</t>
  </si>
  <si>
    <t>Liriope muscari 'Big Blue'</t>
  </si>
  <si>
    <t>Liriope muscari 'Moneymaker'</t>
  </si>
  <si>
    <t>pole</t>
  </si>
  <si>
    <t>* -roślna w sprzedaży od VII 2026     *- available in July 2026</t>
  </si>
  <si>
    <t>* -roślina dostępna w sprzedaży od IV 2026  *- available in April 2026</t>
  </si>
  <si>
    <t>ilość roślin w 1 skrzyniopalecie</t>
  </si>
  <si>
    <t>P-9</t>
  </si>
  <si>
    <t>25-30</t>
  </si>
  <si>
    <t>35L</t>
  </si>
  <si>
    <t>Abies koreana</t>
  </si>
  <si>
    <t>34P</t>
  </si>
  <si>
    <t>.10-15</t>
  </si>
  <si>
    <t>20-30</t>
  </si>
  <si>
    <t>C-2</t>
  </si>
  <si>
    <t>15-30</t>
  </si>
  <si>
    <t>16P,15L, 16L</t>
  </si>
  <si>
    <t>16P</t>
  </si>
  <si>
    <t>C-5*</t>
  </si>
  <si>
    <t>10P</t>
  </si>
  <si>
    <t xml:space="preserve">C-5 </t>
  </si>
  <si>
    <t>5L</t>
  </si>
  <si>
    <t>5L,5P</t>
  </si>
  <si>
    <t>40-60</t>
  </si>
  <si>
    <t>C-5</t>
  </si>
  <si>
    <t>50-60</t>
  </si>
  <si>
    <t>5P</t>
  </si>
  <si>
    <t>Abies nordmanniana</t>
  </si>
  <si>
    <t>15-20</t>
  </si>
  <si>
    <t>15-25</t>
  </si>
  <si>
    <t>16L</t>
  </si>
  <si>
    <t>15P, 16P</t>
  </si>
  <si>
    <t>20-30*</t>
  </si>
  <si>
    <t>K</t>
  </si>
  <si>
    <t>15-20*</t>
  </si>
  <si>
    <t>Chamaecyparis lawsoniana 'Columnaris'</t>
  </si>
  <si>
    <t>Tt23</t>
  </si>
  <si>
    <t>BRAK</t>
  </si>
  <si>
    <t>Chamaecyparis lawsoniana 'Ivonne'</t>
  </si>
  <si>
    <t>P-14</t>
  </si>
  <si>
    <t>50-70</t>
  </si>
  <si>
    <t>7P</t>
  </si>
  <si>
    <t>7P,Tt6</t>
  </si>
  <si>
    <t>70-90</t>
  </si>
  <si>
    <t>Tt22</t>
  </si>
  <si>
    <t>Chamaecyparis lawsoniana 'Pelt's Blue'</t>
  </si>
  <si>
    <t>30-40</t>
  </si>
  <si>
    <t>6P</t>
  </si>
  <si>
    <t>6P,Tt6</t>
  </si>
  <si>
    <t>Chamaecyparis nootkatensis 'Pendula'</t>
  </si>
  <si>
    <t>55-65</t>
  </si>
  <si>
    <t>13P</t>
  </si>
  <si>
    <t>1L</t>
  </si>
  <si>
    <t>1L,13P</t>
  </si>
  <si>
    <t>60-80</t>
  </si>
  <si>
    <t>Chamaecyparis obtusa 'Aurora'</t>
  </si>
  <si>
    <t>.5-10</t>
  </si>
  <si>
    <t>22P</t>
  </si>
  <si>
    <t>.5-15</t>
  </si>
  <si>
    <t>8P</t>
  </si>
  <si>
    <t>Chamaecyparis obtusa 'Coralliformis'</t>
  </si>
  <si>
    <t>20-25</t>
  </si>
  <si>
    <t>35-45</t>
  </si>
  <si>
    <t>.10-20</t>
  </si>
  <si>
    <t>Chamaecyparis obtusa 'Kosteri'</t>
  </si>
  <si>
    <t>Tt31</t>
  </si>
  <si>
    <t>P-14*</t>
  </si>
  <si>
    <t>5-10.</t>
  </si>
  <si>
    <t>10-15.</t>
  </si>
  <si>
    <t>Chamaecyparis obtusa 'Nana Gracilis'</t>
  </si>
  <si>
    <t>Tt7</t>
  </si>
  <si>
    <t>Chamaecyparis obtusa 'Oregon Crested'</t>
  </si>
  <si>
    <t>7P,8P</t>
  </si>
  <si>
    <t>Chamaecyparis obtusa 'Tsatsumi Gold'</t>
  </si>
  <si>
    <t>Tt6</t>
  </si>
  <si>
    <t>Chamaecyparis pisifera 'Baby Blue'</t>
  </si>
  <si>
    <t>30-35</t>
  </si>
  <si>
    <t>11P</t>
  </si>
  <si>
    <t>Chamaecyparis pisifera 'Boulevard'</t>
  </si>
  <si>
    <t>Chamaecyparis pisifera 'Filifera'</t>
  </si>
  <si>
    <t>8L</t>
  </si>
  <si>
    <t>C-4</t>
  </si>
  <si>
    <t>Chamaecyparis pisifera 'Filifera Aurea'</t>
  </si>
  <si>
    <t>8L,7P</t>
  </si>
  <si>
    <t>40-50</t>
  </si>
  <si>
    <t>1L, 2L</t>
  </si>
  <si>
    <t>C-12</t>
  </si>
  <si>
    <t>26P</t>
  </si>
  <si>
    <t>Chamaecyparis pisifera 'Filifera Aurea Nana'</t>
  </si>
  <si>
    <t>3L</t>
  </si>
  <si>
    <t>23P</t>
  </si>
  <si>
    <t>Chamaecyparis pisifera 'Filifera Nana'</t>
  </si>
  <si>
    <t>12L</t>
  </si>
  <si>
    <t>8L,12L</t>
  </si>
  <si>
    <t>45-50</t>
  </si>
  <si>
    <t>26L</t>
  </si>
  <si>
    <t>Chamaecyparis pisifera 'Sungold'</t>
  </si>
  <si>
    <t>6P,22P</t>
  </si>
  <si>
    <t>Cupressocyparis leylandii</t>
  </si>
  <si>
    <t>Tt2</t>
  </si>
  <si>
    <t>C-7,5</t>
  </si>
  <si>
    <t>70-80</t>
  </si>
  <si>
    <t>Cupressocyparis leylandii 'Tweeduizendeen'</t>
  </si>
  <si>
    <t>Tt8</t>
  </si>
  <si>
    <t>Ginkgo biloba</t>
  </si>
  <si>
    <t>np.</t>
  </si>
  <si>
    <t>80-90</t>
  </si>
  <si>
    <t>Ginkgo biloba 'Praga'</t>
  </si>
  <si>
    <t>PA 60</t>
  </si>
  <si>
    <t>sp</t>
  </si>
  <si>
    <t>Ginkgo biloba 'Troll'</t>
  </si>
  <si>
    <t>Juniperus chinensis 'Blue Alps'</t>
  </si>
  <si>
    <t>3P</t>
  </si>
  <si>
    <t>Juniperus communis 'Arnold'</t>
  </si>
  <si>
    <t>6P,8L</t>
  </si>
  <si>
    <t>30-50</t>
  </si>
  <si>
    <t xml:space="preserve">Juniperus communis 'Arnold'  </t>
  </si>
  <si>
    <t>3P, 13P</t>
  </si>
  <si>
    <t>Juniperus communis 'Gold Cone'</t>
  </si>
  <si>
    <t>Juniperus communis 'Goldschatz'</t>
  </si>
  <si>
    <t>Tt6,7</t>
  </si>
  <si>
    <t>Juniperus communis 'Green Carpet'</t>
  </si>
  <si>
    <t>9L, 22P</t>
  </si>
  <si>
    <t>25-35</t>
  </si>
  <si>
    <t>Juniperus communis 'Repanda'</t>
  </si>
  <si>
    <t>8P,6P</t>
  </si>
  <si>
    <t>30-45</t>
  </si>
  <si>
    <t>Juniperus conferta 'Blue Pacific'</t>
  </si>
  <si>
    <t>8P, 12L,22P</t>
  </si>
  <si>
    <t>Juniperus conferta 'Schlager'</t>
  </si>
  <si>
    <t>12P,22P</t>
  </si>
  <si>
    <t>23P,26L</t>
  </si>
  <si>
    <t>Juniperus horizontalis 'Agnieszka'</t>
  </si>
  <si>
    <t>22P,7P</t>
  </si>
  <si>
    <t>13P,3L</t>
  </si>
  <si>
    <t>C-4/C-5</t>
  </si>
  <si>
    <t>Juniperus horizontalis 'Andorra Compact'</t>
  </si>
  <si>
    <t>T12L,K12L,22P</t>
  </si>
  <si>
    <t>45-55</t>
  </si>
  <si>
    <t>23L</t>
  </si>
  <si>
    <t>23L,26P</t>
  </si>
  <si>
    <t>45-60</t>
  </si>
  <si>
    <t>Juniperus horizontalis 'Blue Chip'</t>
  </si>
  <si>
    <t>8P, 22P</t>
  </si>
  <si>
    <t>Juniperus horizontalis 'Glacier'</t>
  </si>
  <si>
    <t>7L,6P,22P</t>
  </si>
  <si>
    <t>Juniperus horizontalis 'Golden Carpet'</t>
  </si>
  <si>
    <t>8L, 12P,Tt7</t>
  </si>
  <si>
    <t xml:space="preserve">Juniperus horizontalis 'Hugh' </t>
  </si>
  <si>
    <t>12P</t>
  </si>
  <si>
    <t>26P,26L</t>
  </si>
  <si>
    <t>Juniperus horizontalis ICEE BLUE ® 'Monber' PBR</t>
  </si>
  <si>
    <t>2P</t>
  </si>
  <si>
    <t>C-4*</t>
  </si>
  <si>
    <t>Juniperus horizontalis 'Limeglow'</t>
  </si>
  <si>
    <t>Juniperus horizontalis 'Wiltonii'</t>
  </si>
  <si>
    <t>6P, 8L, 12P</t>
  </si>
  <si>
    <t>Juniperus x pfitzeriana 'Gold Star'</t>
  </si>
  <si>
    <t>Juniperus x pfitzeriana 'Mint Julep'</t>
  </si>
  <si>
    <t>6P, 7P, 8P, 6L, 7L</t>
  </si>
  <si>
    <t>2L, 3L</t>
  </si>
  <si>
    <t>25P</t>
  </si>
  <si>
    <t>25P,23P</t>
  </si>
  <si>
    <t>Juniperus x pfitzeriana 'Mordigan Gold'</t>
  </si>
  <si>
    <t>7L, 12P, 22P</t>
  </si>
  <si>
    <t>13L</t>
  </si>
  <si>
    <t>26L,23P</t>
  </si>
  <si>
    <t>Juniperus x pfitzeriana 'Old Gold'</t>
  </si>
  <si>
    <t>12P,6P</t>
  </si>
  <si>
    <t>Juniperus x pfitzeriana 'Pfitzeriana Aurea'</t>
  </si>
  <si>
    <t>12P, 13P</t>
  </si>
  <si>
    <t>Juniperus procumbens 'Nana'</t>
  </si>
  <si>
    <t>Juniperus sabina 'Tamariscifolia'</t>
  </si>
  <si>
    <t>40-45</t>
  </si>
  <si>
    <t>Juniperus scopulorum 'Blue Arrow'</t>
  </si>
  <si>
    <t>60-90</t>
  </si>
  <si>
    <t>55-70</t>
  </si>
  <si>
    <t>7L, 8L</t>
  </si>
  <si>
    <t>80-100</t>
  </si>
  <si>
    <t>11L</t>
  </si>
  <si>
    <t>FA 40-50 h=90-110</t>
  </si>
  <si>
    <t>120-140</t>
  </si>
  <si>
    <t>FA 60-100 h=130-160</t>
  </si>
  <si>
    <t>C-20</t>
  </si>
  <si>
    <t>11P, 11L</t>
  </si>
  <si>
    <t>Juniperus squamata 'Blue Carpet'</t>
  </si>
  <si>
    <t>Juniperus squamata 'Blue Star'</t>
  </si>
  <si>
    <t>8P, 6L</t>
  </si>
  <si>
    <t>13P, 13L</t>
  </si>
  <si>
    <t>Juniperus squamata 'Dream Joy'</t>
  </si>
  <si>
    <t>34L</t>
  </si>
  <si>
    <t>Juniperus squamata 'Holger'</t>
  </si>
  <si>
    <t>2P,11P</t>
  </si>
  <si>
    <t>60-70</t>
  </si>
  <si>
    <t>Juniperus squamata 'Meyeri'</t>
  </si>
  <si>
    <t>7L,8L</t>
  </si>
  <si>
    <t>35-40</t>
  </si>
  <si>
    <t>Juniperus virginiana 'Golden Spring'</t>
  </si>
  <si>
    <t>Juniperus virginiana 'Hetz'</t>
  </si>
  <si>
    <t>Larix decidua 'Pendula'</t>
  </si>
  <si>
    <t>PA 150-160</t>
  </si>
  <si>
    <t>PA 170-180</t>
  </si>
  <si>
    <t>Larix kaempferi 'Diana'</t>
  </si>
  <si>
    <t>PA 140</t>
  </si>
  <si>
    <t>Microbiota decussata</t>
  </si>
  <si>
    <t>25P, 26L</t>
  </si>
  <si>
    <t>Picea abies 'Barryi'</t>
  </si>
  <si>
    <t>10L</t>
  </si>
  <si>
    <t>Picea abies 'Cupressina'</t>
  </si>
  <si>
    <t>Picea abies 'Little Gem'</t>
  </si>
  <si>
    <t>Picea abies 'Nidiformis'</t>
  </si>
  <si>
    <t>4L</t>
  </si>
  <si>
    <t>Picea abies 'Ohlendorffii'</t>
  </si>
  <si>
    <t>Picea abies 'Pumila'</t>
  </si>
  <si>
    <t>Picea abies 'Tompa'</t>
  </si>
  <si>
    <t>Picea glauca 'Alberta Globe'</t>
  </si>
  <si>
    <t>Picea glauca 'Conica'</t>
  </si>
  <si>
    <t>4P</t>
  </si>
  <si>
    <t>40-55</t>
  </si>
  <si>
    <t>4P, 9P, 10P, 9L</t>
  </si>
  <si>
    <t>FA 20-40 /50-80/</t>
  </si>
  <si>
    <t>50-80</t>
  </si>
  <si>
    <t>3L, 4L, 4P</t>
  </si>
  <si>
    <t>90-100</t>
  </si>
  <si>
    <t>Picea glauca 'Daisy's White'</t>
  </si>
  <si>
    <t>5L, 4P</t>
  </si>
  <si>
    <t>Picea glauca 'Echiniformis'</t>
  </si>
  <si>
    <t>10-20.</t>
  </si>
  <si>
    <t>Picea glauca 'Rainbow's End'</t>
  </si>
  <si>
    <t>35P, 36P</t>
  </si>
  <si>
    <t>35-50</t>
  </si>
  <si>
    <t>4P, 5P,5L</t>
  </si>
  <si>
    <t>FA 15-30 /45-65/</t>
  </si>
  <si>
    <t>Picea omorika</t>
  </si>
  <si>
    <t>36L,37P,Tt32</t>
  </si>
  <si>
    <t>Picea omorika 'Karel'</t>
  </si>
  <si>
    <t>10L,4L</t>
  </si>
  <si>
    <t>3P, 4P</t>
  </si>
  <si>
    <t>Picea orientalis 'Aurea'</t>
  </si>
  <si>
    <t>C-26</t>
  </si>
  <si>
    <t>100-120</t>
  </si>
  <si>
    <t>90-120</t>
  </si>
  <si>
    <t>Picea pungens 'Białobok'</t>
  </si>
  <si>
    <t>Picea pungens f. glauca 'Majestic'</t>
  </si>
  <si>
    <t>Picea pungens 'Glauca Globosa'</t>
  </si>
  <si>
    <t>PA 90-100</t>
  </si>
  <si>
    <t>Picea pungens 'Kaibab'</t>
  </si>
  <si>
    <t>30-40*</t>
  </si>
  <si>
    <t>Picea pungens 'Lucky Strike'</t>
  </si>
  <si>
    <t>Picea pungens 'Majestic Blue'</t>
  </si>
  <si>
    <t>10P, 10L</t>
  </si>
  <si>
    <t>40-60*</t>
  </si>
  <si>
    <t>Picea pungens 'Santa Fe'</t>
  </si>
  <si>
    <t>Pinus densiflora 'Low Glow'</t>
  </si>
  <si>
    <t>PA 50-60</t>
  </si>
  <si>
    <t>PA 40-60</t>
  </si>
  <si>
    <t>Pinus heldreichii (leucodermis)</t>
  </si>
  <si>
    <t>Pinus heldreichii 'Compact Gem'</t>
  </si>
  <si>
    <t>Pinus mugo 'Allgau'</t>
  </si>
  <si>
    <t>Pinus mugo 'Benjamin'</t>
  </si>
  <si>
    <t>Pinus mugo 'Carsten'</t>
  </si>
  <si>
    <t>PA 80-90</t>
  </si>
  <si>
    <t>Pinus mugo 'Columnaris'</t>
  </si>
  <si>
    <t>Pinus mugo 'Golden Glow'</t>
  </si>
  <si>
    <t>Pinus mugo 'Heinis Triumph'</t>
  </si>
  <si>
    <t>Pinus mugo 'Hnizdo'</t>
  </si>
  <si>
    <t>PA 100-120</t>
  </si>
  <si>
    <t>Pinus mugo 'Humpy'</t>
  </si>
  <si>
    <t>Pinus mugo 'Litomyśl'</t>
  </si>
  <si>
    <t>Pinus mugo 'Little Lady'</t>
  </si>
  <si>
    <t>Pinus mugo 'Mops'</t>
  </si>
  <si>
    <t>PA 80-100</t>
  </si>
  <si>
    <t>Pinus mugo 'Sherwood Compact'</t>
  </si>
  <si>
    <t>Pinus mugo subsp. mugo</t>
  </si>
  <si>
    <t>1L, 2P</t>
  </si>
  <si>
    <t>C-15</t>
  </si>
  <si>
    <t>C-35</t>
  </si>
  <si>
    <t>43P</t>
  </si>
  <si>
    <t>Pinus mugo subsp. Mugo</t>
  </si>
  <si>
    <t>Pinus mugo subsp. Rotundata</t>
  </si>
  <si>
    <t>Pinus mugo subsp. uncinata</t>
  </si>
  <si>
    <t>27P</t>
  </si>
  <si>
    <t>Pinus mugo var. pumilio</t>
  </si>
  <si>
    <t>16P,16L</t>
  </si>
  <si>
    <t>2L</t>
  </si>
  <si>
    <t>Pinus mugo 'Varella'</t>
  </si>
  <si>
    <t>Pinus mugo 'Winter Gold'</t>
  </si>
  <si>
    <t>Pinus mugo 'Winzig'</t>
  </si>
  <si>
    <t>Pinus nigra 'Hornibrookiana'</t>
  </si>
  <si>
    <t>Pinus nigra 'Nana'</t>
  </si>
  <si>
    <t>Pinus nigra 'Pyramidalis'</t>
  </si>
  <si>
    <t>Tt32</t>
  </si>
  <si>
    <t>Pinus nigra 'Richard'</t>
  </si>
  <si>
    <t>Pinus nigra var. Austriaca</t>
  </si>
  <si>
    <t>Pinus sylvestris 'Argentea Compacta'</t>
  </si>
  <si>
    <t>Pinus sylvestris 'Fastigiata'</t>
  </si>
  <si>
    <t>Pinus sylvestris 'Nana Argentea'</t>
  </si>
  <si>
    <t>PA 120-140</t>
  </si>
  <si>
    <t>Pinus wallichiana (P. griffithii)</t>
  </si>
  <si>
    <t>36P, Tt32</t>
  </si>
  <si>
    <t>20-40</t>
  </si>
  <si>
    <t>Platycladus orientalis 'Aurea Nana'</t>
  </si>
  <si>
    <t>60-65</t>
  </si>
  <si>
    <t>50-55</t>
  </si>
  <si>
    <t>Platycladus orientalis 'Justyna'</t>
  </si>
  <si>
    <t>Taxus baccata 'Aurea Decora'</t>
  </si>
  <si>
    <t>Taxus baccata 'David'</t>
  </si>
  <si>
    <t>27P,18L</t>
  </si>
  <si>
    <t>C-1,5/P-14</t>
  </si>
  <si>
    <t>25L</t>
  </si>
  <si>
    <t>38L</t>
  </si>
  <si>
    <t>C-15/C-20</t>
  </si>
  <si>
    <t>Taxus baccata 'Elegantissima'</t>
  </si>
  <si>
    <t>27L</t>
  </si>
  <si>
    <t>Taxus baccata 'Fastigiata'</t>
  </si>
  <si>
    <t>30-60</t>
  </si>
  <si>
    <t>27P, 19P</t>
  </si>
  <si>
    <t>24P, 25P</t>
  </si>
  <si>
    <t>45-65</t>
  </si>
  <si>
    <t>90-110</t>
  </si>
  <si>
    <t>Taxus baccata 'Fastigiata Robusta'</t>
  </si>
  <si>
    <t>Taxus baccata 'Repandens'</t>
  </si>
  <si>
    <t>19P</t>
  </si>
  <si>
    <t>Taxus x media 'Densiformis'</t>
  </si>
  <si>
    <t>24P</t>
  </si>
  <si>
    <t>17P</t>
  </si>
  <si>
    <t>Taxus x media 'Farmen'</t>
  </si>
  <si>
    <t>Taxus x media 'Hicksii'</t>
  </si>
  <si>
    <t>34L, 35L</t>
  </si>
  <si>
    <t>18L, 27P</t>
  </si>
  <si>
    <t>25P, 23L, 24L</t>
  </si>
  <si>
    <t>17L, 24P</t>
  </si>
  <si>
    <t>C-26/C-35</t>
  </si>
  <si>
    <t>Taxus x media 'Hillii'</t>
  </si>
  <si>
    <t>24L, 25L</t>
  </si>
  <si>
    <t>25L, 26L</t>
  </si>
  <si>
    <t>Taxus x media 'Straight Hedge'</t>
  </si>
  <si>
    <t>17L</t>
  </si>
  <si>
    <t>Taxus x media 'Wojtek'</t>
  </si>
  <si>
    <t>Thuja occidentalis 'Aureospicata'</t>
  </si>
  <si>
    <t>T 5L</t>
  </si>
  <si>
    <t>150-170</t>
  </si>
  <si>
    <t>Thuja occidentalis 'Brabant'</t>
  </si>
  <si>
    <t>T 1L, 39P, 40P, 41P</t>
  </si>
  <si>
    <t>160-180</t>
  </si>
  <si>
    <t>39P</t>
  </si>
  <si>
    <t>180-200</t>
  </si>
  <si>
    <t>C-10</t>
  </si>
  <si>
    <t>44L</t>
  </si>
  <si>
    <t>43P, 38P, 43L, 39P</t>
  </si>
  <si>
    <t>Thuja occidentalis 'Columna'</t>
  </si>
  <si>
    <t>Thuja occidentalis 'Danica'</t>
  </si>
  <si>
    <t xml:space="preserve">T  </t>
  </si>
  <si>
    <t>T 2P</t>
  </si>
  <si>
    <t>T 1L</t>
  </si>
  <si>
    <t>Thuja occidentalis 'Globosa'</t>
  </si>
  <si>
    <t>T 4L</t>
  </si>
  <si>
    <t>Thuja occidentalis 'Golden Globe'</t>
  </si>
  <si>
    <t>T 1L, T 2L</t>
  </si>
  <si>
    <t>C-35*</t>
  </si>
  <si>
    <t>Thuja occidentalis GOLDEN SMARAGD ('Janed Gold' PBR)</t>
  </si>
  <si>
    <t>np.,8L</t>
  </si>
  <si>
    <t>FA 50-60 (wys. 90-100) stożek</t>
  </si>
  <si>
    <t>120-130</t>
  </si>
  <si>
    <t>110-130</t>
  </si>
  <si>
    <t>FA 25-35 (wys.50-55) kula</t>
  </si>
  <si>
    <t>Thuja occidentalis 'Golden Tuffet'</t>
  </si>
  <si>
    <t>Thuja occidentalis 'Hoseri'</t>
  </si>
  <si>
    <t>T 2L, T 2P</t>
  </si>
  <si>
    <t xml:space="preserve">T 2L </t>
  </si>
  <si>
    <t>43L</t>
  </si>
  <si>
    <t>Thuja occidentalis 'Mirjam' PBR</t>
  </si>
  <si>
    <t>7L,8P</t>
  </si>
  <si>
    <t>3L, 13P</t>
  </si>
  <si>
    <t>Thuja occidentalis 'Mr Bowling Ball'</t>
  </si>
  <si>
    <t>34L, Tt9</t>
  </si>
  <si>
    <t>T 1P</t>
  </si>
  <si>
    <t>Thuja occidentalis 'Smaragd'</t>
  </si>
  <si>
    <t>36P, 37P</t>
  </si>
  <si>
    <t>T 4P, 4 pole</t>
  </si>
  <si>
    <t xml:space="preserve">C-3 </t>
  </si>
  <si>
    <t>70-100</t>
  </si>
  <si>
    <t>T 3L, T 3P, T 4P</t>
  </si>
  <si>
    <t>T 3 pole</t>
  </si>
  <si>
    <t>T 6L, T 8L, T 5P, T 6P, T 7P, T 8P, T 9L, T 10L</t>
  </si>
  <si>
    <t>39P,42L</t>
  </si>
  <si>
    <t>140-160</t>
  </si>
  <si>
    <t>41L</t>
  </si>
  <si>
    <t>130-150</t>
  </si>
  <si>
    <t>C-25</t>
  </si>
  <si>
    <t>39L, 40L, 41L, 42L</t>
  </si>
  <si>
    <t>C-25/C-35</t>
  </si>
  <si>
    <t>43P, 44L, 39L, 40L, 41L</t>
  </si>
  <si>
    <t>43P, 44P, 39L, 40L, 41L</t>
  </si>
  <si>
    <t>200-220</t>
  </si>
  <si>
    <t>240-260</t>
  </si>
  <si>
    <t>Thuja occidentalis 'Woodwardii'</t>
  </si>
  <si>
    <t>T 4L, T 5L,T4P</t>
  </si>
  <si>
    <t>T2L,T2P</t>
  </si>
  <si>
    <t>Thuja plicata '4ever' PBR (GOLDY)</t>
  </si>
  <si>
    <t>Thuja plicata 'Kager's Beauty'</t>
  </si>
  <si>
    <t>np.,Tt6</t>
  </si>
  <si>
    <t>Thuja plicata 'Kórnik'</t>
  </si>
  <si>
    <t>Thujopsis dolabrata</t>
  </si>
  <si>
    <t>Thujopsis dolabrata 'Nana'</t>
  </si>
  <si>
    <t>Acer negundo 'Flamingo'</t>
  </si>
  <si>
    <t>PA 160-170 /4-6/</t>
  </si>
  <si>
    <t>PA 170-190 /4-6/</t>
  </si>
  <si>
    <t>PA 160-180 /7-9/</t>
  </si>
  <si>
    <t>Acer negundo 'Odessanum'</t>
  </si>
  <si>
    <t>PA 170-180 /4-6/</t>
  </si>
  <si>
    <t>PA 180-200 /4-6/</t>
  </si>
  <si>
    <t>Acer palmatum 'Atropurpureum'</t>
  </si>
  <si>
    <t>110-120</t>
  </si>
  <si>
    <t>C-10*</t>
  </si>
  <si>
    <t>145-155</t>
  </si>
  <si>
    <t>Acer palmatum 'Beni Maiko'</t>
  </si>
  <si>
    <t>65-75</t>
  </si>
  <si>
    <t>85-95</t>
  </si>
  <si>
    <t>15*</t>
  </si>
  <si>
    <t>Acer palmatum 'Emerald Lace'</t>
  </si>
  <si>
    <t>Acer palmatum 'Orange Dream'</t>
  </si>
  <si>
    <t>110-115</t>
  </si>
  <si>
    <t>115-125</t>
  </si>
  <si>
    <t>Acer palmatum 'Phoenix'</t>
  </si>
  <si>
    <t>Acer palmatum 'Shaina'</t>
  </si>
  <si>
    <t>Acer platanoides 'Crimson King'</t>
  </si>
  <si>
    <t>Acer platanoides 'Drummondii'</t>
  </si>
  <si>
    <t>C-28,8f</t>
  </si>
  <si>
    <t>350-400 /6-8/</t>
  </si>
  <si>
    <t>Acer platanoides 'Fassen's Black'</t>
  </si>
  <si>
    <t>Acer platanoides 'Globosum'</t>
  </si>
  <si>
    <t>PA 160-180 /4-6/</t>
  </si>
  <si>
    <t>PA 200-220 /4-6/</t>
  </si>
  <si>
    <t>C-7,5/C-10</t>
  </si>
  <si>
    <t>PA 210-225 /6-8/</t>
  </si>
  <si>
    <t>PA 200-220 /12-14/</t>
  </si>
  <si>
    <t>Acer platanoides PRINCETON GOLD 'Prigo'</t>
  </si>
  <si>
    <t>PA 150-160 4-6/</t>
  </si>
  <si>
    <t>Acer platanoides 'Purple Globe'</t>
  </si>
  <si>
    <t>Acer platanoides 'Royal Red'</t>
  </si>
  <si>
    <t>Acer pseudoplatanus 'Esk Sunset'</t>
  </si>
  <si>
    <t>PA 160-180 /2-4/</t>
  </si>
  <si>
    <t>Acer rubrum</t>
  </si>
  <si>
    <t>350-370 /8-10/</t>
  </si>
  <si>
    <t>Acer rubrum 'Fairview Flame'</t>
  </si>
  <si>
    <t>C-3</t>
  </si>
  <si>
    <t>Acer rubrum RED SUNSET 'Franksred'</t>
  </si>
  <si>
    <t>FA 140-160 /10-12/ h=300-320</t>
  </si>
  <si>
    <t>Alnus glutinosa</t>
  </si>
  <si>
    <t>500-550</t>
  </si>
  <si>
    <t>Azalea japonica w odm.</t>
  </si>
  <si>
    <t>C-1</t>
  </si>
  <si>
    <t xml:space="preserve">Azalea Knap Hill </t>
  </si>
  <si>
    <t>Berberis x media 'Red Jewel'</t>
  </si>
  <si>
    <t>20L</t>
  </si>
  <si>
    <t>Berberis x ottawensis 'Auricoma'</t>
  </si>
  <si>
    <t>22L</t>
  </si>
  <si>
    <t>Berberis x ottawensis 'Superba'</t>
  </si>
  <si>
    <t>21P</t>
  </si>
  <si>
    <t>20P, 21P</t>
  </si>
  <si>
    <t>Berberis thunbergii 'Admiration' PBR</t>
  </si>
  <si>
    <t>C-1,5</t>
  </si>
  <si>
    <t>20L,np.</t>
  </si>
  <si>
    <t>20P</t>
  </si>
  <si>
    <t>Berberis thunbergii 'Atropurpurea Nana'</t>
  </si>
  <si>
    <t>21L</t>
  </si>
  <si>
    <t>Berberis thunbergii 'Bagatelle'</t>
  </si>
  <si>
    <t>20L, 21L</t>
  </si>
  <si>
    <t xml:space="preserve">Berberis thunbergii 'Carmen'  </t>
  </si>
  <si>
    <t>Berberis thunbergii 'Dart's Red Lady'</t>
  </si>
  <si>
    <t>C-1,5*</t>
  </si>
  <si>
    <t>Berberis thunbergii 'Erecta'</t>
  </si>
  <si>
    <t>Berberis thunbergii 'Golden Ring'</t>
  </si>
  <si>
    <t>Berberis thunbergii 'Green Carpet'</t>
  </si>
  <si>
    <t>Berberis thunbergii 'Kobold'</t>
  </si>
  <si>
    <t>Berberis thunbergii 'Lutin Rouge' PBR</t>
  </si>
  <si>
    <t xml:space="preserve">Berberis thunbergii 'Maria' PBR </t>
  </si>
  <si>
    <t>Berberis thunbergii 'Orange Ice' PBR</t>
  </si>
  <si>
    <t xml:space="preserve">Berberis thunbergii 'Orange Rocket' PBR </t>
  </si>
  <si>
    <t>Berberis thunbergii 'Red Carpet'</t>
  </si>
  <si>
    <t>20L,21P</t>
  </si>
  <si>
    <t>Berberis thunbergii 'Red Pillar'</t>
  </si>
  <si>
    <t>Berberis thunbergii 'Sunsation'</t>
  </si>
  <si>
    <t>Berberis thunbergii 'Tiny Gold' PBR</t>
  </si>
  <si>
    <t xml:space="preserve">Betula pendula </t>
  </si>
  <si>
    <t>220-240 /4-5/</t>
  </si>
  <si>
    <t>Betula pendula 'Dalecarlica'</t>
  </si>
  <si>
    <t>Betula pendula 'Gracilis'</t>
  </si>
  <si>
    <t>Betula pendula 'Purpurea'</t>
  </si>
  <si>
    <t>Betula pendula 'Youngii'</t>
  </si>
  <si>
    <t>PA 180-190 /6-8/</t>
  </si>
  <si>
    <t>Betula ROYAL FROST 'Penci-2'</t>
  </si>
  <si>
    <t>Betula utilis 'Doorenbos' (var. jacquemontii)</t>
  </si>
  <si>
    <t>230-250</t>
  </si>
  <si>
    <t>Betula utilis 'Long Trunk'</t>
  </si>
  <si>
    <t>PA 170-180 /5-6/</t>
  </si>
  <si>
    <t>Buddleja davidii BERRIES &amp; CREAM 'Pmoore14' PBR</t>
  </si>
  <si>
    <t>Buddleja davidii 'Black Knight'</t>
  </si>
  <si>
    <t>Buddleja davidii BUTTERFLY CANDY LILA SWEETHEART 'BotEx 002'</t>
  </si>
  <si>
    <t>Buddleja davidii BUTTERFLY CANDY LITTLE PURPLE 'BotEx 001' PBR</t>
  </si>
  <si>
    <t>C-4 PW</t>
  </si>
  <si>
    <t>C-12*</t>
  </si>
  <si>
    <t>25-30*</t>
  </si>
  <si>
    <t>Buddleja BUTTERFLY CANDY Little Ruby PBR</t>
  </si>
  <si>
    <t>Buddleja davidii BUTTERFLY CANDY LITTLE WHITE 'Botex 003'</t>
  </si>
  <si>
    <t>Buddleja davidii 'Empire Blue'</t>
  </si>
  <si>
    <t xml:space="preserve">Buddleja davidii 'Pink Delight' </t>
  </si>
  <si>
    <t>Buddleja davidii 'Royal Red'</t>
  </si>
  <si>
    <t>Buddleja davidii TINY BUDDY HOT PINK PBR 'Condappin' PBR</t>
  </si>
  <si>
    <t>Buddleja davidii 'White Profusion'</t>
  </si>
  <si>
    <t>Buddleja 'Miss Ruby' PBR</t>
  </si>
  <si>
    <t>20-25*</t>
  </si>
  <si>
    <t>Buxus microphylla 'Faulkner'</t>
  </si>
  <si>
    <t xml:space="preserve">Carpinus betulus                        </t>
  </si>
  <si>
    <t>14P</t>
  </si>
  <si>
    <t>P-16</t>
  </si>
  <si>
    <t>14L</t>
  </si>
  <si>
    <t>C-3/C-4</t>
  </si>
  <si>
    <t>28P</t>
  </si>
  <si>
    <t>Catalpa bignonioides 'Aurea'</t>
  </si>
  <si>
    <t>PA 160-180 /6-8/</t>
  </si>
  <si>
    <t>Catalpa bignonioides 'Nana'</t>
  </si>
  <si>
    <t>PA 200-220 /8-10/</t>
  </si>
  <si>
    <t>C-31,5</t>
  </si>
  <si>
    <t>PA 200-230 /12-14/</t>
  </si>
  <si>
    <t>Catalpa x erubescens 'Purpurea'</t>
  </si>
  <si>
    <t>C-12/C-20</t>
  </si>
  <si>
    <t xml:space="preserve">Ceanothus ×delilianus 'Gloire de Versailles' </t>
  </si>
  <si>
    <t>Ceanothus 'Victoria'</t>
  </si>
  <si>
    <t>Cercidiphyllum japonicum</t>
  </si>
  <si>
    <t>Chaenomeles japonica 'Red Joy'</t>
  </si>
  <si>
    <t>55-60</t>
  </si>
  <si>
    <t>Chaenomeles speciosa 'Kinshiden'</t>
  </si>
  <si>
    <t>C-4 + kratka</t>
  </si>
  <si>
    <t>Chaenomeles speciosa MANGO STORM 'Mincha01' PBR</t>
  </si>
  <si>
    <t xml:space="preserve">C-4 PW+ kratka </t>
  </si>
  <si>
    <t>Chaenomeles x superba 'Crimson and Gold'</t>
  </si>
  <si>
    <t>65-70</t>
  </si>
  <si>
    <t>Chaenomeles x superba 'Jet Trail'</t>
  </si>
  <si>
    <t>Chaenomeles x superba 'Nicoline'</t>
  </si>
  <si>
    <t>Cornus alba 'Elegantissima'</t>
  </si>
  <si>
    <t>Cornus alba 'Miracle' PBR</t>
  </si>
  <si>
    <t>Cornus alba NIGHTFALL PBR 'Verpaalen3'</t>
  </si>
  <si>
    <t>Cornus alba 'Sibirica'</t>
  </si>
  <si>
    <t xml:space="preserve">Cornus alba 'Sibirica Variegata' </t>
  </si>
  <si>
    <t>T11L</t>
  </si>
  <si>
    <t>15P</t>
  </si>
  <si>
    <t>15P,21L</t>
  </si>
  <si>
    <t>Cornus sanguinea 'Midwinter Fire'</t>
  </si>
  <si>
    <t>Cornus sericea 'Flaviramea'</t>
  </si>
  <si>
    <t>Cotinus coggygria FLAMISSIO PBR 'Mincofla20'</t>
  </si>
  <si>
    <t>Cotinus coggygria GOLDEN SPIRIT 'Ancot' PBR</t>
  </si>
  <si>
    <t>Cotinus coggygria LEMON LADY Mincolem04 PBR</t>
  </si>
  <si>
    <t>Cotinus coggygria 'Lilla' PBR</t>
  </si>
  <si>
    <t xml:space="preserve">Cotinus coggygria 'Royal Purple' </t>
  </si>
  <si>
    <t xml:space="preserve">Cotinus coggygria Rubrifolius Group ('Foliis Purpureis')  </t>
  </si>
  <si>
    <t>FA 90-100</t>
  </si>
  <si>
    <t>55-60*</t>
  </si>
  <si>
    <t>Cotinus 'Grace'</t>
  </si>
  <si>
    <t>30-35*</t>
  </si>
  <si>
    <t>Cotoneaster dammeri 'Major'</t>
  </si>
  <si>
    <t>Cotoneaster horizontalis</t>
  </si>
  <si>
    <t>Cotoneaster x suecicus 'Coral Beauty'</t>
  </si>
  <si>
    <t>Cotoneaster x suecicus 'Skogholm'</t>
  </si>
  <si>
    <t>Deutzia 'Rosea Plena'</t>
  </si>
  <si>
    <t>Euonymus alatus</t>
  </si>
  <si>
    <t>Euonymus alatus 'Compactus'</t>
  </si>
  <si>
    <t>Euonymus fortunei 'Canadale Gold'</t>
  </si>
  <si>
    <t>Tt12,13</t>
  </si>
  <si>
    <t>Tt17</t>
  </si>
  <si>
    <t>Euonymus fortunei 'Coloratus'</t>
  </si>
  <si>
    <t>Tt17,15L</t>
  </si>
  <si>
    <t>15L</t>
  </si>
  <si>
    <t>Euonymus fortunei 'Emerald Gaiety'</t>
  </si>
  <si>
    <t>Tt14,15,16</t>
  </si>
  <si>
    <t>Tt18</t>
  </si>
  <si>
    <t>Euonymus fortunei 'Emerald'n Gold'</t>
  </si>
  <si>
    <t>Tt10,11</t>
  </si>
  <si>
    <t>Tt21</t>
  </si>
  <si>
    <t>C-4+ kratka</t>
  </si>
  <si>
    <t>Euonymus fortunei 'Silver Queen'</t>
  </si>
  <si>
    <t xml:space="preserve">Fagus sylvatica </t>
  </si>
  <si>
    <t>130-140</t>
  </si>
  <si>
    <t xml:space="preserve">Fagus sylvatica 'Purple Fountain'                     </t>
  </si>
  <si>
    <t>C-40</t>
  </si>
  <si>
    <t>sp,K</t>
  </si>
  <si>
    <t>180-240</t>
  </si>
  <si>
    <t>C-115</t>
  </si>
  <si>
    <t>360-380</t>
  </si>
  <si>
    <t>Forsythia x intermedia 'Goldzauber'</t>
  </si>
  <si>
    <t>14P, 22L</t>
  </si>
  <si>
    <t>Forsythia x intermedia MIKADOR 'Minfor6' PBR ®</t>
  </si>
  <si>
    <t>Gleditsia triacanthos</t>
  </si>
  <si>
    <t>Hibiscus SUMMEIRFIC® 'Ballet Slippers'</t>
  </si>
  <si>
    <t>Hibiscus SUMMERIFIC® 'Berry Awesome'</t>
  </si>
  <si>
    <t>C-4* PW</t>
  </si>
  <si>
    <t>Hibiscus SUMMERIFIC® 'Candy Crush'</t>
  </si>
  <si>
    <t xml:space="preserve">Hibiscus SUMMERIFIC®' Cherry Choco Latte' </t>
  </si>
  <si>
    <t xml:space="preserve">Hibiscus SUMMERIFIC®' Cookies and Cream' </t>
  </si>
  <si>
    <t>Hibiscus SUMMERIFIC® 'Edge of Night'</t>
  </si>
  <si>
    <t xml:space="preserve">Hibiscus SUMMERIFIC®' French Vanilla' </t>
  </si>
  <si>
    <t>ZAMAWIAJĄCY / ORDERING / ЗАКАЗЧИК: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</si>
</sst>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6" formatCode="_-* #,##0.00&quot; zł&quot;_-;\-* #,##0.00&quot; zł&quot;_-;_-* \-??&quot; zł&quot;_-;_-@_-"/>
    <numFmt numFmtId="168" formatCode="dd\ mmm"/>
    <numFmt numFmtId="169" formatCode="yy\-mm"/>
    <numFmt numFmtId="170" formatCode="#,##0&quot; zł&quot;;[Red]\-#,##0&quot; zł&quot;"/>
    <numFmt numFmtId="175" formatCode="#,##0.00\ [$€-1];\-#,##0.00\ [$€-1]"/>
    <numFmt numFmtId="177" formatCode="#,##0.00\ [$lei-418]"/>
    <numFmt numFmtId="184" formatCode="_-* #,##0\ [$€-1]_-;\-* #,##0\ [$€-1]_-;_-* \-??\ [$€-1]_-;_-@_-"/>
    <numFmt numFmtId="186" formatCode="#,##0\ [$€-1];\-#,##0\ [$€-1]"/>
    <numFmt numFmtId="188" formatCode="#,##0\ [$lei-418]"/>
  </numFmts>
  <fonts count="46" x14ac:knownFonts="1">
    <font>
      <sz val="10"/>
      <name val="Arial"/>
      <charset val="238"/>
    </font>
    <font>
      <sz val="10"/>
      <name val="Arial"/>
      <charset val="238"/>
    </font>
    <font>
      <b/>
      <sz val="7"/>
      <name val="Times New Roman"/>
      <family val="1"/>
      <charset val="238"/>
    </font>
    <font>
      <sz val="10"/>
      <name val="Arial"/>
      <charset val="177"/>
    </font>
    <font>
      <sz val="7"/>
      <name val="Arial"/>
      <family val="2"/>
      <charset val="238"/>
    </font>
    <font>
      <sz val="7"/>
      <color indexed="12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color indexed="23"/>
      <name val="Arial"/>
      <family val="2"/>
      <charset val="238"/>
    </font>
    <font>
      <b/>
      <u/>
      <sz val="7"/>
      <name val="Arial"/>
      <family val="2"/>
      <charset val="238"/>
    </font>
    <font>
      <sz val="7"/>
      <name val="Arial"/>
      <charset val="238"/>
    </font>
    <font>
      <sz val="8"/>
      <name val="Arial"/>
      <charset val="238"/>
    </font>
    <font>
      <sz val="10"/>
      <color indexed="23"/>
      <name val="Arial"/>
      <family val="2"/>
      <charset val="238"/>
    </font>
    <font>
      <b/>
      <sz val="8"/>
      <name val="Arial"/>
      <family val="2"/>
      <charset val="238"/>
    </font>
    <font>
      <sz val="6.5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2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22"/>
      <name val="Arial"/>
      <family val="2"/>
      <charset val="238"/>
    </font>
    <font>
      <b/>
      <sz val="8"/>
      <color indexed="23"/>
      <name val="Arial"/>
      <family val="2"/>
      <charset val="238"/>
    </font>
    <font>
      <sz val="8"/>
      <color indexed="23"/>
      <name val="Arial"/>
      <family val="2"/>
      <charset val="238"/>
    </font>
    <font>
      <b/>
      <u val="singleAccounting"/>
      <sz val="8"/>
      <name val="Arial"/>
      <family val="2"/>
      <charset val="238"/>
    </font>
    <font>
      <u val="singleAccounting"/>
      <sz val="8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7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b/>
      <u/>
      <sz val="8"/>
      <color indexed="23"/>
      <name val="Arial"/>
      <family val="2"/>
      <charset val="238"/>
    </font>
    <font>
      <u/>
      <sz val="8"/>
      <color indexed="23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7"/>
      <color indexed="23"/>
      <name val="Arial"/>
      <charset val="238"/>
    </font>
    <font>
      <sz val="10"/>
      <color indexed="17"/>
      <name val="Arial"/>
      <charset val="238"/>
    </font>
    <font>
      <b/>
      <sz val="7"/>
      <color indexed="17"/>
      <name val="Arial"/>
      <charset val="238"/>
    </font>
    <font>
      <sz val="7"/>
      <color indexed="17"/>
      <name val="Arial"/>
      <charset val="238"/>
    </font>
    <font>
      <sz val="8"/>
      <color indexed="17"/>
      <name val="Arial"/>
      <charset val="238"/>
    </font>
    <font>
      <sz val="10"/>
      <color indexed="20"/>
      <name val="Arial"/>
      <charset val="238"/>
    </font>
    <font>
      <b/>
      <sz val="7"/>
      <color indexed="20"/>
      <name val="Arial"/>
      <charset val="238"/>
    </font>
    <font>
      <sz val="7"/>
      <color indexed="20"/>
      <name val="Arial"/>
      <charset val="238"/>
    </font>
    <font>
      <sz val="8"/>
      <color indexed="20"/>
      <name val="Arial"/>
      <charset val="238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7"/>
      <color indexed="2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1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0" xfId="0" applyFont="1" applyFill="1"/>
    <xf numFmtId="0" fontId="0" fillId="0" borderId="2" xfId="0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/>
    <xf numFmtId="0" fontId="0" fillId="0" borderId="0" xfId="0" applyBorder="1"/>
    <xf numFmtId="0" fontId="7" fillId="0" borderId="0" xfId="0" applyFont="1" applyFill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2" fillId="0" borderId="0" xfId="0" applyFont="1" applyBorder="1"/>
    <xf numFmtId="170" fontId="7" fillId="0" borderId="2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2" fontId="15" fillId="0" borderId="0" xfId="0" applyNumberFormat="1" applyFont="1" applyFill="1" applyAlignment="1">
      <alignment vertical="center"/>
    </xf>
    <xf numFmtId="2" fontId="15" fillId="0" borderId="0" xfId="0" applyNumberFormat="1" applyFont="1" applyFill="1" applyAlignment="1">
      <alignment vertical="top"/>
    </xf>
    <xf numFmtId="0" fontId="6" fillId="0" borderId="0" xfId="0" applyFont="1"/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44" fontId="13" fillId="0" borderId="2" xfId="1" applyFont="1" applyFill="1" applyBorder="1" applyAlignment="1" applyProtection="1">
      <alignment horizontal="right" vertical="center" wrapText="1"/>
    </xf>
    <xf numFmtId="44" fontId="6" fillId="0" borderId="2" xfId="1" applyFont="1" applyFill="1" applyBorder="1" applyAlignment="1" applyProtection="1">
      <alignment vertical="center" wrapText="1"/>
    </xf>
    <xf numFmtId="2" fontId="18" fillId="0" borderId="2" xfId="0" applyNumberFormat="1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vertical="top" wrapText="1"/>
    </xf>
    <xf numFmtId="169" fontId="6" fillId="0" borderId="2" xfId="0" applyNumberFormat="1" applyFont="1" applyFill="1" applyBorder="1" applyAlignment="1">
      <alignment horizontal="left" vertical="center"/>
    </xf>
    <xf numFmtId="2" fontId="17" fillId="0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44" fontId="19" fillId="0" borderId="2" xfId="1" applyFont="1" applyFill="1" applyBorder="1" applyAlignment="1" applyProtection="1">
      <alignment horizontal="right" vertical="center" wrapText="1"/>
    </xf>
    <xf numFmtId="44" fontId="20" fillId="0" borderId="2" xfId="1" applyFont="1" applyFill="1" applyBorder="1" applyAlignment="1" applyProtection="1">
      <alignment vertical="center" wrapText="1"/>
    </xf>
    <xf numFmtId="0" fontId="20" fillId="0" borderId="2" xfId="0" applyFont="1" applyFill="1" applyBorder="1" applyAlignment="1">
      <alignment horizontal="left" vertical="top" wrapText="1"/>
    </xf>
    <xf numFmtId="49" fontId="18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49" fontId="15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 applyProtection="1">
      <alignment horizontal="right" vertical="center" wrapText="1"/>
    </xf>
    <xf numFmtId="44" fontId="15" fillId="0" borderId="2" xfId="1" applyFont="1" applyFill="1" applyBorder="1" applyAlignment="1" applyProtection="1">
      <alignment vertical="center" wrapText="1"/>
    </xf>
    <xf numFmtId="49" fontId="15" fillId="0" borderId="2" xfId="0" applyNumberFormat="1" applyFont="1" applyBorder="1" applyAlignment="1">
      <alignment vertical="top" wrapText="1"/>
    </xf>
    <xf numFmtId="2" fontId="20" fillId="0" borderId="2" xfId="0" applyNumberFormat="1" applyFont="1" applyFill="1" applyBorder="1" applyAlignment="1">
      <alignment vertical="top" wrapText="1"/>
    </xf>
    <xf numFmtId="168" fontId="6" fillId="0" borderId="2" xfId="0" applyNumberFormat="1" applyFont="1" applyFill="1" applyBorder="1" applyAlignment="1">
      <alignment horizontal="left" vertical="center"/>
    </xf>
    <xf numFmtId="168" fontId="15" fillId="0" borderId="2" xfId="0" applyNumberFormat="1" applyFont="1" applyFill="1" applyBorder="1" applyAlignment="1">
      <alignment horizontal="left" vertical="center"/>
    </xf>
    <xf numFmtId="44" fontId="21" fillId="0" borderId="2" xfId="1" applyFont="1" applyFill="1" applyBorder="1" applyAlignment="1" applyProtection="1">
      <alignment horizontal="right" vertical="center" wrapText="1"/>
    </xf>
    <xf numFmtId="44" fontId="22" fillId="0" borderId="2" xfId="1" applyFont="1" applyFill="1" applyBorder="1" applyAlignment="1" applyProtection="1">
      <alignment vertical="center" wrapText="1"/>
    </xf>
    <xf numFmtId="44" fontId="23" fillId="0" borderId="2" xfId="1" applyFont="1" applyFill="1" applyBorder="1" applyAlignment="1" applyProtection="1">
      <alignment horizontal="right" vertical="center" wrapText="1"/>
    </xf>
    <xf numFmtId="44" fontId="24" fillId="0" borderId="2" xfId="1" applyFont="1" applyFill="1" applyBorder="1" applyAlignment="1" applyProtection="1">
      <alignment vertical="center" wrapText="1"/>
    </xf>
    <xf numFmtId="0" fontId="25" fillId="0" borderId="2" xfId="0" applyFont="1" applyFill="1" applyBorder="1" applyAlignment="1">
      <alignment vertical="center" wrapText="1"/>
    </xf>
    <xf numFmtId="44" fontId="16" fillId="0" borderId="2" xfId="1" applyFont="1" applyFill="1" applyBorder="1" applyAlignment="1" applyProtection="1">
      <alignment vertical="center" wrapText="1"/>
    </xf>
    <xf numFmtId="0" fontId="18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168" fontId="20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vertical="top" wrapText="1"/>
    </xf>
    <xf numFmtId="2" fontId="26" fillId="0" borderId="2" xfId="0" applyNumberFormat="1" applyFont="1" applyFill="1" applyBorder="1" applyAlignment="1">
      <alignment vertical="top" wrapText="1"/>
    </xf>
    <xf numFmtId="44" fontId="23" fillId="0" borderId="2" xfId="1" applyFont="1" applyFill="1" applyBorder="1" applyAlignment="1" applyProtection="1">
      <alignment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14" fontId="6" fillId="0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top" wrapText="1"/>
    </xf>
    <xf numFmtId="1" fontId="20" fillId="0" borderId="2" xfId="0" applyNumberFormat="1" applyFont="1" applyFill="1" applyBorder="1" applyAlignment="1">
      <alignment horizontal="left" vertical="center"/>
    </xf>
    <xf numFmtId="14" fontId="20" fillId="0" borderId="2" xfId="0" applyNumberFormat="1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vertical="center" wrapText="1"/>
    </xf>
    <xf numFmtId="2" fontId="27" fillId="0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 shrinkToFit="1"/>
    </xf>
    <xf numFmtId="49" fontId="27" fillId="0" borderId="2" xfId="0" applyNumberFormat="1" applyFont="1" applyFill="1" applyBorder="1" applyAlignment="1">
      <alignment vertical="top" wrapText="1"/>
    </xf>
    <xf numFmtId="49" fontId="26" fillId="0" borderId="2" xfId="0" applyNumberFormat="1" applyFont="1" applyFill="1" applyBorder="1" applyAlignment="1">
      <alignment vertical="top" wrapText="1"/>
    </xf>
    <xf numFmtId="0" fontId="26" fillId="0" borderId="2" xfId="0" applyFont="1" applyFill="1" applyBorder="1" applyAlignment="1">
      <alignment horizontal="left" vertical="center" wrapText="1"/>
    </xf>
    <xf numFmtId="44" fontId="28" fillId="0" borderId="2" xfId="1" applyFont="1" applyFill="1" applyBorder="1" applyAlignment="1" applyProtection="1">
      <alignment horizontal="right" vertical="center" wrapText="1"/>
    </xf>
    <xf numFmtId="44" fontId="29" fillId="0" borderId="2" xfId="1" applyFont="1" applyFill="1" applyBorder="1" applyAlignment="1" applyProtection="1">
      <alignment vertical="center" wrapText="1"/>
    </xf>
    <xf numFmtId="2" fontId="6" fillId="0" borderId="2" xfId="1" applyNumberFormat="1" applyFont="1" applyFill="1" applyBorder="1" applyAlignment="1" applyProtection="1">
      <alignment vertical="center" wrapText="1"/>
    </xf>
    <xf numFmtId="0" fontId="15" fillId="0" borderId="2" xfId="0" applyFont="1" applyFill="1" applyBorder="1" applyAlignment="1">
      <alignment horizontal="left" vertical="center" wrapText="1" shrinkToFit="1"/>
    </xf>
    <xf numFmtId="0" fontId="29" fillId="0" borderId="2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horizontal="left" vertical="center" wrapText="1"/>
    </xf>
    <xf numFmtId="2" fontId="20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 wrapText="1"/>
    </xf>
    <xf numFmtId="44" fontId="30" fillId="0" borderId="2" xfId="1" applyFont="1" applyFill="1" applyBorder="1" applyAlignment="1" applyProtection="1">
      <alignment horizontal="right" vertical="center" wrapText="1"/>
    </xf>
    <xf numFmtId="44" fontId="31" fillId="0" borderId="2" xfId="1" applyFont="1" applyFill="1" applyBorder="1" applyAlignment="1" applyProtection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2" fontId="15" fillId="0" borderId="0" xfId="0" applyNumberFormat="1" applyFont="1" applyFill="1" applyBorder="1" applyAlignment="1">
      <alignment vertical="center"/>
    </xf>
    <xf numFmtId="2" fontId="15" fillId="0" borderId="0" xfId="0" applyNumberFormat="1" applyFont="1" applyFill="1" applyBorder="1" applyAlignment="1">
      <alignment vertical="top"/>
    </xf>
    <xf numFmtId="0" fontId="6" fillId="0" borderId="0" xfId="0" applyFont="1" applyBorder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2" fontId="6" fillId="3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13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2" fontId="6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3" fillId="0" borderId="0" xfId="0" applyFont="1" applyAlignment="1"/>
    <xf numFmtId="0" fontId="14" fillId="0" borderId="0" xfId="0" applyFont="1" applyFill="1" applyBorder="1" applyAlignment="1">
      <alignment horizontal="center" vertical="center" wrapText="1"/>
    </xf>
    <xf numFmtId="44" fontId="6" fillId="0" borderId="3" xfId="1" applyFont="1" applyFill="1" applyBorder="1" applyAlignment="1" applyProtection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4" fontId="13" fillId="0" borderId="4" xfId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4" fontId="13" fillId="0" borderId="1" xfId="1" applyFont="1" applyFill="1" applyBorder="1" applyAlignment="1" applyProtection="1">
      <alignment horizontal="right" vertical="center" wrapText="1"/>
    </xf>
    <xf numFmtId="9" fontId="7" fillId="0" borderId="5" xfId="0" applyNumberFormat="1" applyFont="1" applyFill="1" applyBorder="1" applyAlignment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44" fontId="15" fillId="0" borderId="3" xfId="1" applyFont="1" applyFill="1" applyBorder="1" applyAlignment="1" applyProtection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/>
    </xf>
    <xf numFmtId="44" fontId="16" fillId="0" borderId="4" xfId="1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>
      <alignment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/>
    </xf>
    <xf numFmtId="44" fontId="16" fillId="5" borderId="8" xfId="1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/>
    </xf>
    <xf numFmtId="44" fontId="13" fillId="5" borderId="8" xfId="1" applyFont="1" applyFill="1" applyBorder="1" applyAlignment="1" applyProtection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44" fontId="20" fillId="0" borderId="3" xfId="1" applyFont="1" applyFill="1" applyBorder="1" applyAlignment="1" applyProtection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34" fillId="0" borderId="0" xfId="0" applyFont="1" applyBorder="1"/>
    <xf numFmtId="0" fontId="10" fillId="0" borderId="0" xfId="0" applyFont="1" applyFill="1" applyAlignment="1">
      <alignment vertical="top" wrapText="1"/>
    </xf>
    <xf numFmtId="0" fontId="10" fillId="0" borderId="0" xfId="0" applyFont="1" applyFill="1" applyBorder="1"/>
    <xf numFmtId="2" fontId="10" fillId="0" borderId="0" xfId="0" applyNumberFormat="1" applyFont="1" applyBorder="1"/>
    <xf numFmtId="0" fontId="35" fillId="0" borderId="0" xfId="0" applyFont="1" applyFill="1"/>
    <xf numFmtId="0" fontId="36" fillId="4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top" wrapText="1"/>
    </xf>
    <xf numFmtId="175" fontId="38" fillId="0" borderId="2" xfId="0" applyNumberFormat="1" applyFont="1" applyFill="1" applyBorder="1" applyAlignment="1">
      <alignment vertical="center"/>
    </xf>
    <xf numFmtId="0" fontId="35" fillId="0" borderId="0" xfId="0" applyFont="1" applyFill="1" applyBorder="1"/>
    <xf numFmtId="0" fontId="39" fillId="0" borderId="0" xfId="0" applyFont="1"/>
    <xf numFmtId="0" fontId="40" fillId="4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vertical="top" wrapText="1"/>
    </xf>
    <xf numFmtId="177" fontId="42" fillId="0" borderId="2" xfId="0" applyNumberFormat="1" applyFont="1" applyBorder="1" applyAlignment="1">
      <alignment vertical="center"/>
    </xf>
    <xf numFmtId="0" fontId="39" fillId="0" borderId="0" xfId="0" applyFont="1" applyBorder="1"/>
    <xf numFmtId="2" fontId="7" fillId="0" borderId="2" xfId="0" applyNumberFormat="1" applyFont="1" applyFill="1" applyBorder="1" applyAlignment="1">
      <alignment horizontal="left" vertical="top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>
      <alignment vertical="center"/>
    </xf>
    <xf numFmtId="0" fontId="20" fillId="5" borderId="0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/>
    </xf>
    <xf numFmtId="44" fontId="19" fillId="5" borderId="10" xfId="1" applyFont="1" applyFill="1" applyBorder="1" applyAlignment="1" applyProtection="1">
      <alignment horizontal="right" vertical="center" wrapText="1"/>
    </xf>
    <xf numFmtId="0" fontId="6" fillId="0" borderId="11" xfId="1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44" fontId="16" fillId="0" borderId="1" xfId="1" applyFont="1" applyFill="1" applyBorder="1" applyAlignment="1" applyProtection="1">
      <alignment horizontal="right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5" fillId="0" borderId="12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top" wrapText="1"/>
    </xf>
    <xf numFmtId="0" fontId="2" fillId="0" borderId="13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right" vertical="center"/>
    </xf>
    <xf numFmtId="0" fontId="43" fillId="0" borderId="0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8" xfId="0" applyFont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4" fillId="0" borderId="2" xfId="0" applyFont="1" applyBorder="1" applyAlignment="1">
      <alignment vertical="top" wrapText="1"/>
    </xf>
    <xf numFmtId="2" fontId="45" fillId="0" borderId="2" xfId="0" applyNumberFormat="1" applyFont="1" applyFill="1" applyBorder="1" applyAlignment="1">
      <alignment horizontal="left" vertical="top" wrapText="1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175" fontId="20" fillId="0" borderId="2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top" wrapText="1"/>
    </xf>
    <xf numFmtId="177" fontId="20" fillId="0" borderId="2" xfId="0" applyNumberFormat="1" applyFont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8" fillId="0" borderId="0" xfId="0" applyFont="1" applyBorder="1"/>
    <xf numFmtId="2" fontId="6" fillId="0" borderId="19" xfId="0" applyNumberFormat="1" applyFont="1" applyFill="1" applyBorder="1" applyAlignment="1">
      <alignment vertical="center"/>
    </xf>
    <xf numFmtId="2" fontId="6" fillId="0" borderId="20" xfId="0" applyNumberFormat="1" applyFont="1" applyFill="1" applyBorder="1" applyAlignment="1">
      <alignment vertical="center"/>
    </xf>
    <xf numFmtId="186" fontId="38" fillId="0" borderId="0" xfId="0" applyNumberFormat="1" applyFont="1" applyFill="1" applyBorder="1"/>
    <xf numFmtId="188" fontId="42" fillId="0" borderId="0" xfId="0" applyNumberFormat="1" applyFont="1" applyBorder="1"/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Fill="1" applyBorder="1" applyAlignment="1">
      <alignment horizontal="right" vertical="center" wrapText="1"/>
    </xf>
    <xf numFmtId="166" fontId="43" fillId="0" borderId="21" xfId="0" applyNumberFormat="1" applyFont="1" applyFill="1" applyBorder="1" applyAlignment="1">
      <alignment horizontal="center" vertical="center" wrapText="1"/>
    </xf>
    <xf numFmtId="184" fontId="44" fillId="0" borderId="1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2" fontId="6" fillId="3" borderId="0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85725</xdr:rowOff>
    </xdr:from>
    <xdr:to>
      <xdr:col>9</xdr:col>
      <xdr:colOff>2495550</xdr:colOff>
      <xdr:row>3</xdr:row>
      <xdr:rowOff>47625</xdr:rowOff>
    </xdr:to>
    <xdr:pic>
      <xdr:nvPicPr>
        <xdr:cNvPr id="1642" name="Picture 138" descr="logo pol 2021">
          <a:extLst>
            <a:ext uri="{FF2B5EF4-FFF2-40B4-BE49-F238E27FC236}">
              <a16:creationId xmlns:a16="http://schemas.microsoft.com/office/drawing/2014/main" id="{621775EA-FF58-0157-00C0-F6260EE3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85725"/>
          <a:ext cx="2466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1409700</xdr:colOff>
      <xdr:row>1016</xdr:row>
      <xdr:rowOff>28575</xdr:rowOff>
    </xdr:from>
    <xdr:to>
      <xdr:col>5</xdr:col>
      <xdr:colOff>647700</xdr:colOff>
      <xdr:row>1020</xdr:row>
      <xdr:rowOff>133350</xdr:rowOff>
    </xdr:to>
    <xdr:pic>
      <xdr:nvPicPr>
        <xdr:cNvPr id="1643" name="Picture 619">
          <a:extLst>
            <a:ext uri="{FF2B5EF4-FFF2-40B4-BE49-F238E27FC236}">
              <a16:creationId xmlns:a16="http://schemas.microsoft.com/office/drawing/2014/main" id="{1036FF77-7F06-0B76-6681-F75F4E8D5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3079250"/>
          <a:ext cx="3248025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C826-F460-4F83-9B42-B2DB69236488}">
  <dimension ref="A1:CB1825"/>
  <sheetViews>
    <sheetView tabSelected="1" topLeftCell="B1" workbookViewId="0">
      <selection activeCell="B1" sqref="B1"/>
    </sheetView>
  </sheetViews>
  <sheetFormatPr defaultColWidth="9" defaultRowHeight="12.75" x14ac:dyDescent="0.2"/>
  <cols>
    <col min="1" max="1" width="5.5703125" style="12" hidden="1" customWidth="1"/>
    <col min="2" max="2" width="33.42578125" style="26" customWidth="1"/>
    <col min="3" max="3" width="9.5703125" style="20" customWidth="1"/>
    <col min="4" max="4" width="8.85546875" style="21" customWidth="1"/>
    <col min="5" max="5" width="8.28515625" style="21" customWidth="1"/>
    <col min="6" max="6" width="10.85546875" style="22" customWidth="1"/>
    <col min="7" max="7" width="10.5703125" style="23" hidden="1" customWidth="1"/>
    <col min="8" max="8" width="9.140625" style="23" customWidth="1"/>
    <col min="9" max="9" width="13.5703125" style="23" customWidth="1"/>
    <col min="10" max="10" width="49.7109375" style="23" customWidth="1"/>
    <col min="11" max="11" width="37.28515625" style="24" hidden="1" customWidth="1"/>
    <col min="12" max="13" width="9" style="177"/>
    <col min="14" max="14" width="0" hidden="1" customWidth="1"/>
    <col min="15" max="15" width="9" style="182"/>
    <col min="16" max="16" width="10.140625" style="182" customWidth="1"/>
    <col min="18" max="22" width="0" style="169" hidden="1" customWidth="1"/>
  </cols>
  <sheetData>
    <row r="1" spans="1:80" ht="15.75" customHeight="1" x14ac:dyDescent="0.2">
      <c r="B1" s="18" t="s">
        <v>1106</v>
      </c>
      <c r="C1" s="21"/>
    </row>
    <row r="2" spans="1:80" ht="15.75" customHeight="1" x14ac:dyDescent="0.2">
      <c r="B2" s="19" t="s">
        <v>1</v>
      </c>
      <c r="C2" s="21"/>
    </row>
    <row r="3" spans="1:80" ht="15.75" customHeight="1" x14ac:dyDescent="0.2">
      <c r="B3" s="19" t="s">
        <v>2</v>
      </c>
      <c r="C3" s="21"/>
    </row>
    <row r="5" spans="1:80" ht="21" customHeight="1" x14ac:dyDescent="0.2">
      <c r="B5" s="209" t="s">
        <v>114</v>
      </c>
      <c r="C5" s="237">
        <f>I963</f>
        <v>0</v>
      </c>
      <c r="D5" s="237"/>
      <c r="E5" s="238">
        <f>M963</f>
        <v>0</v>
      </c>
      <c r="F5" s="238"/>
      <c r="G5" s="208"/>
      <c r="H5" s="208"/>
      <c r="I5" s="208"/>
      <c r="J5" s="211" t="s">
        <v>62</v>
      </c>
      <c r="K5" s="210"/>
      <c r="L5" s="210"/>
      <c r="M5" s="210"/>
      <c r="N5" s="210"/>
      <c r="O5" s="210"/>
      <c r="P5" s="210"/>
    </row>
    <row r="6" spans="1:80" ht="6" customHeight="1" x14ac:dyDescent="0.2"/>
    <row r="7" spans="1:80" s="1" customFormat="1" ht="36.75" customHeight="1" x14ac:dyDescent="0.2">
      <c r="A7" s="14" t="s">
        <v>507</v>
      </c>
      <c r="B7" s="207" t="s">
        <v>10</v>
      </c>
      <c r="C7" s="207" t="s">
        <v>3</v>
      </c>
      <c r="D7" s="207" t="s">
        <v>9</v>
      </c>
      <c r="E7" s="207" t="s">
        <v>8</v>
      </c>
      <c r="F7" s="168" t="s">
        <v>11</v>
      </c>
      <c r="G7" s="167" t="s">
        <v>4</v>
      </c>
      <c r="H7" s="167" t="s">
        <v>7</v>
      </c>
      <c r="I7" s="168" t="s">
        <v>5</v>
      </c>
      <c r="J7" s="168" t="s">
        <v>6</v>
      </c>
      <c r="K7" s="168" t="s">
        <v>6</v>
      </c>
      <c r="L7" s="178" t="s">
        <v>60</v>
      </c>
      <c r="M7" s="178" t="s">
        <v>55</v>
      </c>
      <c r="N7" s="168"/>
      <c r="O7" s="183" t="s">
        <v>73</v>
      </c>
      <c r="P7" s="183" t="s">
        <v>56</v>
      </c>
      <c r="Q7" s="138"/>
      <c r="R7" s="170" t="s">
        <v>57</v>
      </c>
      <c r="S7" s="171" t="s">
        <v>58</v>
      </c>
      <c r="T7" s="171" t="s">
        <v>510</v>
      </c>
      <c r="U7" s="171" t="s">
        <v>59</v>
      </c>
      <c r="V7" s="174" t="s">
        <v>74</v>
      </c>
    </row>
    <row r="8" spans="1:80" s="1" customFormat="1" ht="22.5" customHeight="1" thickBot="1" x14ac:dyDescent="0.25">
      <c r="A8" s="201"/>
      <c r="B8" s="202" t="s">
        <v>12</v>
      </c>
      <c r="C8" s="203"/>
      <c r="D8" s="203"/>
      <c r="E8" s="203"/>
      <c r="F8" s="204"/>
      <c r="G8" s="205"/>
      <c r="H8" s="198"/>
      <c r="I8" s="206"/>
      <c r="J8" s="206"/>
      <c r="K8" s="3"/>
      <c r="L8" s="179"/>
      <c r="M8" s="179"/>
      <c r="O8" s="184"/>
      <c r="P8" s="184"/>
      <c r="R8" s="174"/>
      <c r="S8" s="174"/>
      <c r="T8" s="174"/>
      <c r="U8" s="174"/>
      <c r="V8" s="174"/>
    </row>
    <row r="9" spans="1:80" s="9" customFormat="1" ht="22.5" customHeight="1" x14ac:dyDescent="0.2">
      <c r="A9" s="4" t="s">
        <v>569</v>
      </c>
      <c r="B9" s="144" t="s">
        <v>586</v>
      </c>
      <c r="C9" s="146" t="s">
        <v>511</v>
      </c>
      <c r="D9" s="146" t="s">
        <v>532</v>
      </c>
      <c r="E9" s="146" t="s">
        <v>517</v>
      </c>
      <c r="F9" s="147">
        <v>3.6</v>
      </c>
      <c r="G9" s="30">
        <v>5</v>
      </c>
      <c r="H9" s="149"/>
      <c r="I9" s="30">
        <f>H9*F9</f>
        <v>0</v>
      </c>
      <c r="J9" s="30"/>
      <c r="K9" s="31"/>
      <c r="L9" s="180">
        <f>F9/4.1</f>
        <v>0.87804878048780499</v>
      </c>
      <c r="M9" s="180">
        <f>L9*H9</f>
        <v>0</v>
      </c>
      <c r="N9" s="11"/>
      <c r="O9" s="185">
        <f>F9/0.8</f>
        <v>4.5</v>
      </c>
      <c r="P9" s="185">
        <f>O9*H9</f>
        <v>0</v>
      </c>
      <c r="Q9" s="11"/>
      <c r="R9" s="172">
        <v>0.4</v>
      </c>
      <c r="S9" s="172">
        <f>R9*H9</f>
        <v>0</v>
      </c>
      <c r="T9" s="172">
        <v>1000</v>
      </c>
      <c r="U9" s="172">
        <f>H9/T9</f>
        <v>0</v>
      </c>
      <c r="V9" s="17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</row>
    <row r="10" spans="1:80" s="9" customFormat="1" ht="22.5" customHeight="1" x14ac:dyDescent="0.2">
      <c r="A10" s="4" t="s">
        <v>569</v>
      </c>
      <c r="B10" s="27" t="s">
        <v>592</v>
      </c>
      <c r="C10" s="28" t="s">
        <v>511</v>
      </c>
      <c r="D10" s="28"/>
      <c r="E10" s="28" t="s">
        <v>565</v>
      </c>
      <c r="F10" s="29">
        <v>3.6</v>
      </c>
      <c r="G10" s="30">
        <v>5</v>
      </c>
      <c r="H10" s="149"/>
      <c r="I10" s="30">
        <f t="shared" ref="I10:I73" si="0">H10*F10</f>
        <v>0</v>
      </c>
      <c r="J10" s="30"/>
      <c r="K10" s="31"/>
      <c r="L10" s="180">
        <f t="shared" ref="L10:L73" si="1">F10/4.1</f>
        <v>0.87804878048780499</v>
      </c>
      <c r="M10" s="180">
        <f t="shared" ref="M10:M73" si="2">L10*H10</f>
        <v>0</v>
      </c>
      <c r="N10" s="11"/>
      <c r="O10" s="185">
        <f t="shared" ref="O10:O73" si="3">F10/0.8</f>
        <v>4.5</v>
      </c>
      <c r="P10" s="185">
        <f t="shared" ref="P10:P73" si="4">O10*H10</f>
        <v>0</v>
      </c>
      <c r="Q10" s="11"/>
      <c r="R10" s="172">
        <v>0.4</v>
      </c>
      <c r="S10" s="172">
        <f t="shared" ref="S10:S73" si="5">R10*H10</f>
        <v>0</v>
      </c>
      <c r="T10" s="172">
        <v>1000</v>
      </c>
      <c r="U10" s="172">
        <f t="shared" ref="U10:U72" si="6">H10/T10</f>
        <v>0</v>
      </c>
      <c r="V10" s="172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</row>
    <row r="11" spans="1:80" s="9" customFormat="1" ht="22.5" customHeight="1" x14ac:dyDescent="0.2">
      <c r="A11" s="4" t="s">
        <v>569</v>
      </c>
      <c r="B11" s="27" t="s">
        <v>595</v>
      </c>
      <c r="C11" s="28" t="s">
        <v>511</v>
      </c>
      <c r="D11" s="28"/>
      <c r="E11" s="28" t="s">
        <v>532</v>
      </c>
      <c r="F11" s="29">
        <v>3.6</v>
      </c>
      <c r="G11" s="30">
        <v>5</v>
      </c>
      <c r="H11" s="149"/>
      <c r="I11" s="30">
        <f t="shared" si="0"/>
        <v>0</v>
      </c>
      <c r="J11" s="30"/>
      <c r="K11" s="31"/>
      <c r="L11" s="180">
        <f t="shared" si="1"/>
        <v>0.87804878048780499</v>
      </c>
      <c r="M11" s="180">
        <f t="shared" si="2"/>
        <v>0</v>
      </c>
      <c r="N11" s="11"/>
      <c r="O11" s="185">
        <f t="shared" si="3"/>
        <v>4.5</v>
      </c>
      <c r="P11" s="185">
        <f t="shared" si="4"/>
        <v>0</v>
      </c>
      <c r="Q11" s="11"/>
      <c r="R11" s="172">
        <v>0.4</v>
      </c>
      <c r="S11" s="172">
        <f t="shared" si="5"/>
        <v>0</v>
      </c>
      <c r="T11" s="172">
        <v>1000</v>
      </c>
      <c r="U11" s="172">
        <f t="shared" si="6"/>
        <v>0</v>
      </c>
      <c r="V11" s="172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</row>
    <row r="12" spans="1:80" s="9" customFormat="1" ht="22.5" customHeight="1" x14ac:dyDescent="0.2">
      <c r="A12" s="4" t="s">
        <v>603</v>
      </c>
      <c r="B12" s="27" t="s">
        <v>602</v>
      </c>
      <c r="C12" s="28" t="s">
        <v>511</v>
      </c>
      <c r="D12" s="28" t="s">
        <v>517</v>
      </c>
      <c r="E12" s="28"/>
      <c r="F12" s="29">
        <v>3.8</v>
      </c>
      <c r="G12" s="30">
        <v>5</v>
      </c>
      <c r="H12" s="149"/>
      <c r="I12" s="30">
        <f t="shared" si="0"/>
        <v>0</v>
      </c>
      <c r="J12" s="30"/>
      <c r="K12" s="31"/>
      <c r="L12" s="180">
        <f t="shared" si="1"/>
        <v>0.92682926829268297</v>
      </c>
      <c r="M12" s="180">
        <f t="shared" si="2"/>
        <v>0</v>
      </c>
      <c r="N12" s="11"/>
      <c r="O12" s="185">
        <f t="shared" si="3"/>
        <v>4.7499999999999991</v>
      </c>
      <c r="P12" s="185">
        <f t="shared" si="4"/>
        <v>0</v>
      </c>
      <c r="Q12" s="11"/>
      <c r="R12" s="172">
        <v>0.4</v>
      </c>
      <c r="S12" s="172">
        <f t="shared" si="5"/>
        <v>0</v>
      </c>
      <c r="T12" s="172">
        <v>1000</v>
      </c>
      <c r="U12" s="172">
        <f t="shared" si="6"/>
        <v>0</v>
      </c>
      <c r="V12" s="172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</row>
    <row r="13" spans="1:80" s="9" customFormat="1" ht="22.5" customHeight="1" x14ac:dyDescent="0.2">
      <c r="A13" s="4" t="s">
        <v>603</v>
      </c>
      <c r="B13" s="27" t="s">
        <v>606</v>
      </c>
      <c r="C13" s="28" t="s">
        <v>511</v>
      </c>
      <c r="D13" s="28" t="s">
        <v>512</v>
      </c>
      <c r="E13" s="28"/>
      <c r="F13" s="29">
        <v>3.8</v>
      </c>
      <c r="G13" s="30">
        <v>5</v>
      </c>
      <c r="H13" s="149"/>
      <c r="I13" s="30">
        <f t="shared" si="0"/>
        <v>0</v>
      </c>
      <c r="J13" s="30"/>
      <c r="K13" s="31"/>
      <c r="L13" s="180">
        <f t="shared" si="1"/>
        <v>0.92682926829268297</v>
      </c>
      <c r="M13" s="180">
        <f t="shared" si="2"/>
        <v>0</v>
      </c>
      <c r="N13" s="11"/>
      <c r="O13" s="185">
        <f t="shared" si="3"/>
        <v>4.7499999999999991</v>
      </c>
      <c r="P13" s="185">
        <f t="shared" si="4"/>
        <v>0</v>
      </c>
      <c r="Q13" s="11"/>
      <c r="R13" s="172">
        <v>0.4</v>
      </c>
      <c r="S13" s="172">
        <f t="shared" si="5"/>
        <v>0</v>
      </c>
      <c r="T13" s="172">
        <v>1000</v>
      </c>
      <c r="U13" s="172">
        <f t="shared" si="6"/>
        <v>0</v>
      </c>
      <c r="V13" s="172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</row>
    <row r="14" spans="1:80" s="9" customFormat="1" ht="22.5" customHeight="1" x14ac:dyDescent="0.2">
      <c r="A14" s="4" t="s">
        <v>515</v>
      </c>
      <c r="B14" s="27" t="s">
        <v>678</v>
      </c>
      <c r="C14" s="28" t="s">
        <v>511</v>
      </c>
      <c r="D14" s="28" t="s">
        <v>679</v>
      </c>
      <c r="E14" s="28"/>
      <c r="F14" s="29">
        <v>4</v>
      </c>
      <c r="G14" s="30">
        <v>5</v>
      </c>
      <c r="H14" s="149"/>
      <c r="I14" s="30">
        <f t="shared" si="0"/>
        <v>0</v>
      </c>
      <c r="J14" s="30"/>
      <c r="K14" s="31"/>
      <c r="L14" s="180">
        <f t="shared" si="1"/>
        <v>0.97560975609756106</v>
      </c>
      <c r="M14" s="180">
        <f t="shared" si="2"/>
        <v>0</v>
      </c>
      <c r="N14" s="11"/>
      <c r="O14" s="185">
        <f t="shared" si="3"/>
        <v>5</v>
      </c>
      <c r="P14" s="185">
        <f t="shared" si="4"/>
        <v>0</v>
      </c>
      <c r="Q14" s="11"/>
      <c r="R14" s="172">
        <v>0.4</v>
      </c>
      <c r="S14" s="172">
        <f t="shared" si="5"/>
        <v>0</v>
      </c>
      <c r="T14" s="172">
        <v>800</v>
      </c>
      <c r="U14" s="172">
        <f t="shared" si="6"/>
        <v>0</v>
      </c>
      <c r="V14" s="172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</row>
    <row r="15" spans="1:80" s="9" customFormat="1" ht="22.5" customHeight="1" x14ac:dyDescent="0.2">
      <c r="A15" s="4" t="s">
        <v>513</v>
      </c>
      <c r="B15" s="27" t="s">
        <v>714</v>
      </c>
      <c r="C15" s="28" t="s">
        <v>511</v>
      </c>
      <c r="D15" s="28" t="s">
        <v>516</v>
      </c>
      <c r="E15" s="28" t="s">
        <v>516</v>
      </c>
      <c r="F15" s="29">
        <v>4</v>
      </c>
      <c r="G15" s="30">
        <v>5</v>
      </c>
      <c r="H15" s="149"/>
      <c r="I15" s="30">
        <f t="shared" si="0"/>
        <v>0</v>
      </c>
      <c r="J15" s="30"/>
      <c r="K15" s="31"/>
      <c r="L15" s="180">
        <f t="shared" si="1"/>
        <v>0.97560975609756106</v>
      </c>
      <c r="M15" s="180">
        <f t="shared" si="2"/>
        <v>0</v>
      </c>
      <c r="N15" s="11"/>
      <c r="O15" s="185">
        <f t="shared" si="3"/>
        <v>5</v>
      </c>
      <c r="P15" s="185">
        <f t="shared" si="4"/>
        <v>0</v>
      </c>
      <c r="Q15" s="11"/>
      <c r="R15" s="172">
        <v>0.4</v>
      </c>
      <c r="S15" s="172">
        <f t="shared" si="5"/>
        <v>0</v>
      </c>
      <c r="T15" s="172">
        <v>1000</v>
      </c>
      <c r="U15" s="172">
        <f t="shared" si="6"/>
        <v>0</v>
      </c>
      <c r="V15" s="172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</row>
    <row r="16" spans="1:80" s="9" customFormat="1" ht="22.5" customHeight="1" x14ac:dyDescent="0.2">
      <c r="A16" s="4" t="s">
        <v>694</v>
      </c>
      <c r="B16" s="27" t="s">
        <v>720</v>
      </c>
      <c r="C16" s="28" t="s">
        <v>511</v>
      </c>
      <c r="D16" s="28" t="s">
        <v>517</v>
      </c>
      <c r="E16" s="28"/>
      <c r="F16" s="29">
        <v>4</v>
      </c>
      <c r="G16" s="30">
        <v>5</v>
      </c>
      <c r="H16" s="149"/>
      <c r="I16" s="30">
        <f t="shared" si="0"/>
        <v>0</v>
      </c>
      <c r="J16" s="30"/>
      <c r="K16" s="32"/>
      <c r="L16" s="180">
        <f t="shared" si="1"/>
        <v>0.97560975609756106</v>
      </c>
      <c r="M16" s="180">
        <f t="shared" si="2"/>
        <v>0</v>
      </c>
      <c r="N16" s="11"/>
      <c r="O16" s="185">
        <f t="shared" si="3"/>
        <v>5</v>
      </c>
      <c r="P16" s="185">
        <f t="shared" si="4"/>
        <v>0</v>
      </c>
      <c r="Q16" s="11"/>
      <c r="R16" s="172">
        <v>0.4</v>
      </c>
      <c r="S16" s="172">
        <f t="shared" si="5"/>
        <v>0</v>
      </c>
      <c r="T16" s="172">
        <v>1000</v>
      </c>
      <c r="U16" s="172">
        <f t="shared" si="6"/>
        <v>0</v>
      </c>
      <c r="V16" s="172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</row>
    <row r="17" spans="1:80" s="9" customFormat="1" ht="22.5" customHeight="1" x14ac:dyDescent="0.2">
      <c r="A17" s="4" t="s">
        <v>733</v>
      </c>
      <c r="B17" s="27" t="s">
        <v>732</v>
      </c>
      <c r="C17" s="28" t="s">
        <v>511</v>
      </c>
      <c r="D17" s="28" t="s">
        <v>532</v>
      </c>
      <c r="E17" s="28"/>
      <c r="F17" s="29">
        <v>3.6</v>
      </c>
      <c r="G17" s="30">
        <v>5</v>
      </c>
      <c r="H17" s="149"/>
      <c r="I17" s="30">
        <f t="shared" si="0"/>
        <v>0</v>
      </c>
      <c r="J17" s="30"/>
      <c r="K17" s="31"/>
      <c r="L17" s="180">
        <f t="shared" si="1"/>
        <v>0.87804878048780499</v>
      </c>
      <c r="M17" s="180">
        <f t="shared" si="2"/>
        <v>0</v>
      </c>
      <c r="N17" s="11"/>
      <c r="O17" s="185">
        <f t="shared" si="3"/>
        <v>4.5</v>
      </c>
      <c r="P17" s="185">
        <f t="shared" si="4"/>
        <v>0</v>
      </c>
      <c r="Q17" s="11"/>
      <c r="R17" s="172">
        <v>0.4</v>
      </c>
      <c r="S17" s="172">
        <f t="shared" si="5"/>
        <v>0</v>
      </c>
      <c r="T17" s="172">
        <v>1000</v>
      </c>
      <c r="U17" s="172">
        <f t="shared" si="6"/>
        <v>0</v>
      </c>
      <c r="V17" s="172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</row>
    <row r="18" spans="1:80" s="9" customFormat="1" ht="22.5" customHeight="1" x14ac:dyDescent="0.2">
      <c r="A18" s="4" t="s">
        <v>738</v>
      </c>
      <c r="B18" s="27" t="s">
        <v>737</v>
      </c>
      <c r="C18" s="28" t="s">
        <v>511</v>
      </c>
      <c r="D18" s="33" t="s">
        <v>630</v>
      </c>
      <c r="E18" s="28"/>
      <c r="F18" s="29">
        <v>3.5</v>
      </c>
      <c r="G18" s="30">
        <v>5</v>
      </c>
      <c r="H18" s="149"/>
      <c r="I18" s="30">
        <f t="shared" si="0"/>
        <v>0</v>
      </c>
      <c r="J18" s="30"/>
      <c r="K18" s="34"/>
      <c r="L18" s="180">
        <f t="shared" si="1"/>
        <v>0.85365853658536595</v>
      </c>
      <c r="M18" s="180">
        <f t="shared" si="2"/>
        <v>0</v>
      </c>
      <c r="N18" s="11"/>
      <c r="O18" s="185">
        <f t="shared" si="3"/>
        <v>4.375</v>
      </c>
      <c r="P18" s="185">
        <f t="shared" si="4"/>
        <v>0</v>
      </c>
      <c r="Q18" s="11"/>
      <c r="R18" s="172">
        <v>0.4</v>
      </c>
      <c r="S18" s="172">
        <f t="shared" si="5"/>
        <v>0</v>
      </c>
      <c r="T18" s="172">
        <v>1000</v>
      </c>
      <c r="U18" s="172">
        <f t="shared" si="6"/>
        <v>0</v>
      </c>
      <c r="V18" s="172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1:80" s="9" customFormat="1" ht="22.5" customHeight="1" x14ac:dyDescent="0.2">
      <c r="A19" s="4" t="s">
        <v>101</v>
      </c>
      <c r="B19" s="27" t="s">
        <v>777</v>
      </c>
      <c r="C19" s="28" t="s">
        <v>511</v>
      </c>
      <c r="D19" s="33" t="s">
        <v>571</v>
      </c>
      <c r="E19" s="28" t="s">
        <v>571</v>
      </c>
      <c r="F19" s="29">
        <v>4</v>
      </c>
      <c r="G19" s="30">
        <v>5</v>
      </c>
      <c r="H19" s="149"/>
      <c r="I19" s="30">
        <f t="shared" si="0"/>
        <v>0</v>
      </c>
      <c r="J19" s="30"/>
      <c r="K19" s="31"/>
      <c r="L19" s="180">
        <f t="shared" si="1"/>
        <v>0.97560975609756106</v>
      </c>
      <c r="M19" s="180">
        <f t="shared" si="2"/>
        <v>0</v>
      </c>
      <c r="N19" s="11"/>
      <c r="O19" s="185">
        <f t="shared" si="3"/>
        <v>5</v>
      </c>
      <c r="P19" s="185">
        <f t="shared" si="4"/>
        <v>0</v>
      </c>
      <c r="Q19" s="11"/>
      <c r="R19" s="172">
        <v>0.4</v>
      </c>
      <c r="S19" s="172">
        <f t="shared" si="5"/>
        <v>0</v>
      </c>
      <c r="T19" s="172">
        <v>1000</v>
      </c>
      <c r="U19" s="172">
        <f t="shared" si="6"/>
        <v>0</v>
      </c>
      <c r="V19" s="172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</row>
    <row r="20" spans="1:80" s="9" customFormat="1" ht="22.5" customHeight="1" x14ac:dyDescent="0.2">
      <c r="A20" s="4" t="s">
        <v>795</v>
      </c>
      <c r="B20" s="27" t="s">
        <v>794</v>
      </c>
      <c r="C20" s="28" t="s">
        <v>511</v>
      </c>
      <c r="D20" s="33" t="s">
        <v>517</v>
      </c>
      <c r="E20" s="28"/>
      <c r="F20" s="29">
        <v>4</v>
      </c>
      <c r="G20" s="30">
        <v>5</v>
      </c>
      <c r="H20" s="149"/>
      <c r="I20" s="30">
        <f t="shared" si="0"/>
        <v>0</v>
      </c>
      <c r="J20" s="30"/>
      <c r="K20" s="31"/>
      <c r="L20" s="180">
        <f t="shared" si="1"/>
        <v>0.97560975609756106</v>
      </c>
      <c r="M20" s="180">
        <f t="shared" si="2"/>
        <v>0</v>
      </c>
      <c r="N20" s="11"/>
      <c r="O20" s="185">
        <f t="shared" si="3"/>
        <v>5</v>
      </c>
      <c r="P20" s="185">
        <f t="shared" si="4"/>
        <v>0</v>
      </c>
      <c r="Q20" s="11"/>
      <c r="R20" s="172">
        <v>0.4</v>
      </c>
      <c r="S20" s="172">
        <f t="shared" si="5"/>
        <v>0</v>
      </c>
      <c r="T20" s="172">
        <v>1000</v>
      </c>
      <c r="U20" s="172">
        <f t="shared" si="6"/>
        <v>0</v>
      </c>
      <c r="V20" s="172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</row>
    <row r="21" spans="1:80" s="9" customFormat="1" ht="22.5" customHeight="1" x14ac:dyDescent="0.2">
      <c r="A21" s="4" t="s">
        <v>803</v>
      </c>
      <c r="B21" s="27" t="s">
        <v>802</v>
      </c>
      <c r="C21" s="28" t="s">
        <v>511</v>
      </c>
      <c r="D21" s="33" t="s">
        <v>533</v>
      </c>
      <c r="E21" s="28"/>
      <c r="F21" s="29">
        <v>4</v>
      </c>
      <c r="G21" s="30">
        <v>5</v>
      </c>
      <c r="H21" s="149"/>
      <c r="I21" s="30">
        <f t="shared" si="0"/>
        <v>0</v>
      </c>
      <c r="J21" s="30"/>
      <c r="K21" s="31"/>
      <c r="L21" s="180">
        <f t="shared" si="1"/>
        <v>0.97560975609756106</v>
      </c>
      <c r="M21" s="180">
        <f t="shared" si="2"/>
        <v>0</v>
      </c>
      <c r="N21" s="11"/>
      <c r="O21" s="185">
        <f t="shared" si="3"/>
        <v>5</v>
      </c>
      <c r="P21" s="185">
        <f t="shared" si="4"/>
        <v>0</v>
      </c>
      <c r="Q21" s="11"/>
      <c r="R21" s="172">
        <v>0.4</v>
      </c>
      <c r="S21" s="172">
        <f t="shared" si="5"/>
        <v>0</v>
      </c>
      <c r="T21" s="172">
        <v>1000</v>
      </c>
      <c r="U21" s="172">
        <f t="shared" si="6"/>
        <v>0</v>
      </c>
      <c r="V21" s="172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</row>
    <row r="22" spans="1:80" s="9" customFormat="1" ht="22.5" customHeight="1" x14ac:dyDescent="0.2">
      <c r="A22" s="4" t="s">
        <v>832</v>
      </c>
      <c r="B22" s="27" t="s">
        <v>831</v>
      </c>
      <c r="C22" s="28" t="s">
        <v>511</v>
      </c>
      <c r="D22" s="33" t="s">
        <v>532</v>
      </c>
      <c r="E22" s="28"/>
      <c r="F22" s="29">
        <v>4</v>
      </c>
      <c r="G22" s="30">
        <v>5</v>
      </c>
      <c r="H22" s="149"/>
      <c r="I22" s="30">
        <f t="shared" si="0"/>
        <v>0</v>
      </c>
      <c r="J22" s="30"/>
      <c r="K22" s="31"/>
      <c r="L22" s="180">
        <f t="shared" si="1"/>
        <v>0.97560975609756106</v>
      </c>
      <c r="M22" s="180">
        <f t="shared" si="2"/>
        <v>0</v>
      </c>
      <c r="N22" s="11"/>
      <c r="O22" s="185">
        <f t="shared" si="3"/>
        <v>5</v>
      </c>
      <c r="P22" s="185">
        <f t="shared" si="4"/>
        <v>0</v>
      </c>
      <c r="Q22" s="11"/>
      <c r="R22" s="172">
        <v>0.4</v>
      </c>
      <c r="S22" s="172">
        <f t="shared" si="5"/>
        <v>0</v>
      </c>
      <c r="T22" s="172">
        <v>1000</v>
      </c>
      <c r="U22" s="172">
        <f t="shared" si="6"/>
        <v>0</v>
      </c>
      <c r="V22" s="172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</row>
    <row r="23" spans="1:80" s="9" customFormat="1" ht="22.5" customHeight="1" x14ac:dyDescent="0.2">
      <c r="A23" s="4" t="s">
        <v>694</v>
      </c>
      <c r="B23" s="27" t="s">
        <v>855</v>
      </c>
      <c r="C23" s="28" t="s">
        <v>511</v>
      </c>
      <c r="D23" s="33" t="s">
        <v>532</v>
      </c>
      <c r="E23" s="28"/>
      <c r="F23" s="29">
        <v>3.6</v>
      </c>
      <c r="G23" s="30">
        <v>5</v>
      </c>
      <c r="H23" s="149"/>
      <c r="I23" s="30">
        <f t="shared" si="0"/>
        <v>0</v>
      </c>
      <c r="J23" s="30"/>
      <c r="K23" s="31"/>
      <c r="L23" s="180">
        <f t="shared" si="1"/>
        <v>0.87804878048780499</v>
      </c>
      <c r="M23" s="180">
        <f t="shared" si="2"/>
        <v>0</v>
      </c>
      <c r="N23" s="11"/>
      <c r="O23" s="185">
        <f t="shared" si="3"/>
        <v>4.5</v>
      </c>
      <c r="P23" s="185">
        <f t="shared" si="4"/>
        <v>0</v>
      </c>
      <c r="Q23" s="11"/>
      <c r="R23" s="172">
        <v>0.4</v>
      </c>
      <c r="S23" s="172">
        <f t="shared" si="5"/>
        <v>0</v>
      </c>
      <c r="T23" s="172">
        <v>1000</v>
      </c>
      <c r="U23" s="172">
        <f t="shared" si="6"/>
        <v>0</v>
      </c>
      <c r="V23" s="172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</row>
    <row r="24" spans="1:80" s="9" customFormat="1" ht="22.5" customHeight="1" x14ac:dyDescent="0.2">
      <c r="A24" s="4" t="s">
        <v>694</v>
      </c>
      <c r="B24" s="27" t="s">
        <v>859</v>
      </c>
      <c r="C24" s="28" t="s">
        <v>511</v>
      </c>
      <c r="D24" s="28" t="s">
        <v>532</v>
      </c>
      <c r="E24" s="28"/>
      <c r="F24" s="29">
        <v>3.5</v>
      </c>
      <c r="G24" s="30">
        <v>5</v>
      </c>
      <c r="H24" s="149"/>
      <c r="I24" s="30">
        <f t="shared" si="0"/>
        <v>0</v>
      </c>
      <c r="J24" s="30"/>
      <c r="K24" s="31"/>
      <c r="L24" s="180">
        <f t="shared" si="1"/>
        <v>0.85365853658536595</v>
      </c>
      <c r="M24" s="180">
        <f t="shared" si="2"/>
        <v>0</v>
      </c>
      <c r="N24" s="11"/>
      <c r="O24" s="185">
        <f t="shared" si="3"/>
        <v>4.375</v>
      </c>
      <c r="P24" s="185">
        <f t="shared" si="4"/>
        <v>0</v>
      </c>
      <c r="Q24" s="11"/>
      <c r="R24" s="172">
        <v>0.4</v>
      </c>
      <c r="S24" s="172">
        <f t="shared" si="5"/>
        <v>0</v>
      </c>
      <c r="T24" s="172">
        <v>1000</v>
      </c>
      <c r="U24" s="172">
        <f t="shared" si="6"/>
        <v>0</v>
      </c>
      <c r="V24" s="172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</row>
    <row r="25" spans="1:80" s="9" customFormat="1" ht="22.5" customHeight="1" x14ac:dyDescent="0.2">
      <c r="A25" s="4" t="s">
        <v>879</v>
      </c>
      <c r="B25" s="27" t="s">
        <v>878</v>
      </c>
      <c r="C25" s="28" t="s">
        <v>511</v>
      </c>
      <c r="D25" s="28" t="s">
        <v>532</v>
      </c>
      <c r="E25" s="28"/>
      <c r="F25" s="29">
        <v>3.5</v>
      </c>
      <c r="G25" s="30">
        <v>5</v>
      </c>
      <c r="H25" s="149"/>
      <c r="I25" s="30">
        <f t="shared" si="0"/>
        <v>0</v>
      </c>
      <c r="J25" s="30"/>
      <c r="K25" s="31"/>
      <c r="L25" s="180">
        <f t="shared" si="1"/>
        <v>0.85365853658536595</v>
      </c>
      <c r="M25" s="180">
        <f t="shared" si="2"/>
        <v>0</v>
      </c>
      <c r="N25" s="11"/>
      <c r="O25" s="185">
        <f t="shared" si="3"/>
        <v>4.375</v>
      </c>
      <c r="P25" s="185">
        <f t="shared" si="4"/>
        <v>0</v>
      </c>
      <c r="Q25" s="11"/>
      <c r="R25" s="172">
        <v>0.4</v>
      </c>
      <c r="S25" s="172">
        <f t="shared" si="5"/>
        <v>0</v>
      </c>
      <c r="T25" s="172">
        <v>1000</v>
      </c>
      <c r="U25" s="172">
        <f t="shared" si="6"/>
        <v>0</v>
      </c>
      <c r="V25" s="172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</row>
    <row r="26" spans="1:80" s="9" customFormat="1" ht="22.5" customHeight="1" x14ac:dyDescent="0.2">
      <c r="A26" s="4" t="s">
        <v>882</v>
      </c>
      <c r="B26" s="27" t="s">
        <v>881</v>
      </c>
      <c r="C26" s="28" t="s">
        <v>511</v>
      </c>
      <c r="D26" s="28" t="s">
        <v>550</v>
      </c>
      <c r="E26" s="35"/>
      <c r="F26" s="29">
        <v>3</v>
      </c>
      <c r="G26" s="30">
        <v>5</v>
      </c>
      <c r="H26" s="149"/>
      <c r="I26" s="30">
        <f t="shared" si="0"/>
        <v>0</v>
      </c>
      <c r="J26" s="30"/>
      <c r="K26" s="31"/>
      <c r="L26" s="180">
        <f t="shared" si="1"/>
        <v>0.73170731707317083</v>
      </c>
      <c r="M26" s="180">
        <f t="shared" si="2"/>
        <v>0</v>
      </c>
      <c r="N26" s="11"/>
      <c r="O26" s="185">
        <f t="shared" si="3"/>
        <v>3.75</v>
      </c>
      <c r="P26" s="185">
        <f t="shared" si="4"/>
        <v>0</v>
      </c>
      <c r="Q26" s="11"/>
      <c r="R26" s="172">
        <v>0.4</v>
      </c>
      <c r="S26" s="172">
        <f t="shared" si="5"/>
        <v>0</v>
      </c>
      <c r="T26" s="172">
        <v>1000</v>
      </c>
      <c r="U26" s="172">
        <f t="shared" si="6"/>
        <v>0</v>
      </c>
      <c r="V26" s="172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</row>
    <row r="27" spans="1:80" s="9" customFormat="1" ht="22.5" customHeight="1" x14ac:dyDescent="0.2">
      <c r="A27" s="4" t="s">
        <v>694</v>
      </c>
      <c r="B27" s="27" t="s">
        <v>906</v>
      </c>
      <c r="C27" s="28" t="s">
        <v>511</v>
      </c>
      <c r="D27" s="28" t="s">
        <v>550</v>
      </c>
      <c r="E27" s="35"/>
      <c r="F27" s="29">
        <v>3.5</v>
      </c>
      <c r="G27" s="30">
        <v>5</v>
      </c>
      <c r="H27" s="149"/>
      <c r="I27" s="30">
        <f t="shared" si="0"/>
        <v>0</v>
      </c>
      <c r="J27" s="30"/>
      <c r="K27" s="31"/>
      <c r="L27" s="180">
        <f t="shared" si="1"/>
        <v>0.85365853658536595</v>
      </c>
      <c r="M27" s="180">
        <f t="shared" si="2"/>
        <v>0</v>
      </c>
      <c r="N27" s="11"/>
      <c r="O27" s="185">
        <f t="shared" si="3"/>
        <v>4.375</v>
      </c>
      <c r="P27" s="185">
        <f t="shared" si="4"/>
        <v>0</v>
      </c>
      <c r="Q27" s="11"/>
      <c r="R27" s="172">
        <v>0.4</v>
      </c>
      <c r="S27" s="172">
        <f t="shared" si="5"/>
        <v>0</v>
      </c>
      <c r="T27" s="172">
        <v>1000</v>
      </c>
      <c r="U27" s="172">
        <f t="shared" si="6"/>
        <v>0</v>
      </c>
      <c r="V27" s="172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</row>
    <row r="28" spans="1:80" s="15" customFormat="1" ht="22.5" hidden="1" customHeight="1" x14ac:dyDescent="0.2">
      <c r="A28" s="4" t="s">
        <v>569</v>
      </c>
      <c r="B28" s="36" t="s">
        <v>1017</v>
      </c>
      <c r="C28" s="37" t="s">
        <v>511</v>
      </c>
      <c r="D28" s="38" t="s">
        <v>516</v>
      </c>
      <c r="E28" s="38" t="s">
        <v>532</v>
      </c>
      <c r="F28" s="39">
        <v>2.5</v>
      </c>
      <c r="G28" s="40">
        <v>3.5</v>
      </c>
      <c r="H28" s="149"/>
      <c r="I28" s="30">
        <f t="shared" si="0"/>
        <v>0</v>
      </c>
      <c r="J28" s="37" t="s">
        <v>121</v>
      </c>
      <c r="K28" s="37" t="s">
        <v>541</v>
      </c>
      <c r="L28" s="180">
        <f t="shared" si="1"/>
        <v>0.60975609756097571</v>
      </c>
      <c r="M28" s="180">
        <f t="shared" si="2"/>
        <v>0</v>
      </c>
      <c r="N28" s="16"/>
      <c r="O28" s="185">
        <f t="shared" si="3"/>
        <v>3.125</v>
      </c>
      <c r="P28" s="185">
        <f t="shared" si="4"/>
        <v>0</v>
      </c>
      <c r="Q28" s="16"/>
      <c r="R28" s="172">
        <v>0.4</v>
      </c>
      <c r="S28" s="172">
        <f t="shared" si="5"/>
        <v>0</v>
      </c>
      <c r="T28" s="172">
        <v>1000</v>
      </c>
      <c r="U28" s="172">
        <f t="shared" si="6"/>
        <v>0</v>
      </c>
      <c r="V28" s="173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</row>
    <row r="29" spans="1:80" s="9" customFormat="1" ht="22.5" customHeight="1" x14ac:dyDescent="0.2">
      <c r="A29" s="4" t="s">
        <v>609</v>
      </c>
      <c r="B29" s="27" t="s">
        <v>1035</v>
      </c>
      <c r="C29" s="35" t="s">
        <v>511</v>
      </c>
      <c r="D29" s="28" t="s">
        <v>565</v>
      </c>
      <c r="E29" s="35"/>
      <c r="F29" s="29">
        <v>3.5</v>
      </c>
      <c r="G29" s="30">
        <v>4.5</v>
      </c>
      <c r="H29" s="149"/>
      <c r="I29" s="30">
        <f t="shared" si="0"/>
        <v>0</v>
      </c>
      <c r="J29" s="30"/>
      <c r="K29" s="31"/>
      <c r="L29" s="180">
        <f t="shared" si="1"/>
        <v>0.85365853658536595</v>
      </c>
      <c r="M29" s="180">
        <f t="shared" si="2"/>
        <v>0</v>
      </c>
      <c r="N29" s="11"/>
      <c r="O29" s="185">
        <f t="shared" si="3"/>
        <v>4.375</v>
      </c>
      <c r="P29" s="185">
        <f t="shared" si="4"/>
        <v>0</v>
      </c>
      <c r="Q29" s="11"/>
      <c r="R29" s="172">
        <v>0.4</v>
      </c>
      <c r="S29" s="172">
        <f t="shared" si="5"/>
        <v>0</v>
      </c>
      <c r="T29" s="172">
        <v>1000</v>
      </c>
      <c r="U29" s="172">
        <f t="shared" si="6"/>
        <v>0</v>
      </c>
      <c r="V29" s="172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</row>
    <row r="30" spans="1:80" s="9" customFormat="1" ht="22.5" customHeight="1" x14ac:dyDescent="0.2">
      <c r="A30" s="4" t="s">
        <v>609</v>
      </c>
      <c r="B30" s="27" t="s">
        <v>1041</v>
      </c>
      <c r="C30" s="35" t="s">
        <v>511</v>
      </c>
      <c r="D30" s="28" t="s">
        <v>532</v>
      </c>
      <c r="E30" s="35"/>
      <c r="F30" s="29">
        <v>3.5</v>
      </c>
      <c r="G30" s="30">
        <v>4.5</v>
      </c>
      <c r="H30" s="149"/>
      <c r="I30" s="30">
        <f t="shared" si="0"/>
        <v>0</v>
      </c>
      <c r="J30" s="30"/>
      <c r="K30" s="42"/>
      <c r="L30" s="180">
        <f t="shared" si="1"/>
        <v>0.85365853658536595</v>
      </c>
      <c r="M30" s="180">
        <f t="shared" si="2"/>
        <v>0</v>
      </c>
      <c r="N30" s="11"/>
      <c r="O30" s="185">
        <f t="shared" si="3"/>
        <v>4.375</v>
      </c>
      <c r="P30" s="185">
        <f t="shared" si="4"/>
        <v>0</v>
      </c>
      <c r="Q30" s="11"/>
      <c r="R30" s="172">
        <v>0.4</v>
      </c>
      <c r="S30" s="172">
        <f t="shared" si="5"/>
        <v>0</v>
      </c>
      <c r="T30" s="172">
        <v>1000</v>
      </c>
      <c r="U30" s="172">
        <f t="shared" si="6"/>
        <v>0</v>
      </c>
      <c r="V30" s="172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</row>
    <row r="31" spans="1:80" s="9" customFormat="1" ht="22.5" customHeight="1" x14ac:dyDescent="0.2">
      <c r="A31" s="4" t="s">
        <v>609</v>
      </c>
      <c r="B31" s="27" t="s">
        <v>1043</v>
      </c>
      <c r="C31" s="35" t="s">
        <v>511</v>
      </c>
      <c r="D31" s="28" t="s">
        <v>532</v>
      </c>
      <c r="E31" s="35"/>
      <c r="F31" s="29">
        <v>3.5</v>
      </c>
      <c r="G31" s="30">
        <v>4.5</v>
      </c>
      <c r="H31" s="149"/>
      <c r="I31" s="30">
        <f t="shared" si="0"/>
        <v>0</v>
      </c>
      <c r="J31" s="30"/>
      <c r="K31" s="42"/>
      <c r="L31" s="180">
        <f t="shared" si="1"/>
        <v>0.85365853658536595</v>
      </c>
      <c r="M31" s="180">
        <f t="shared" si="2"/>
        <v>0</v>
      </c>
      <c r="N31" s="11"/>
      <c r="O31" s="185">
        <f t="shared" si="3"/>
        <v>4.375</v>
      </c>
      <c r="P31" s="185">
        <f t="shared" si="4"/>
        <v>0</v>
      </c>
      <c r="Q31" s="11"/>
      <c r="R31" s="172">
        <v>0.4</v>
      </c>
      <c r="S31" s="172">
        <f t="shared" si="5"/>
        <v>0</v>
      </c>
      <c r="T31" s="172">
        <v>1000</v>
      </c>
      <c r="U31" s="172">
        <f t="shared" si="6"/>
        <v>0</v>
      </c>
      <c r="V31" s="172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</row>
    <row r="32" spans="1:80" s="9" customFormat="1" ht="22.5" customHeight="1" x14ac:dyDescent="0.2">
      <c r="A32" s="4" t="s">
        <v>609</v>
      </c>
      <c r="B32" s="27" t="s">
        <v>1044</v>
      </c>
      <c r="C32" s="35" t="s">
        <v>511</v>
      </c>
      <c r="D32" s="28" t="s">
        <v>532</v>
      </c>
      <c r="E32" s="35"/>
      <c r="F32" s="29">
        <v>3.5</v>
      </c>
      <c r="G32" s="30">
        <v>4.5</v>
      </c>
      <c r="H32" s="149"/>
      <c r="I32" s="30">
        <f t="shared" si="0"/>
        <v>0</v>
      </c>
      <c r="J32" s="30"/>
      <c r="K32" s="42"/>
      <c r="L32" s="180">
        <f t="shared" si="1"/>
        <v>0.85365853658536595</v>
      </c>
      <c r="M32" s="180">
        <f t="shared" si="2"/>
        <v>0</v>
      </c>
      <c r="N32" s="11"/>
      <c r="O32" s="185">
        <f t="shared" si="3"/>
        <v>4.375</v>
      </c>
      <c r="P32" s="185">
        <f t="shared" si="4"/>
        <v>0</v>
      </c>
      <c r="Q32" s="11"/>
      <c r="R32" s="172">
        <v>0.4</v>
      </c>
      <c r="S32" s="172">
        <f t="shared" si="5"/>
        <v>0</v>
      </c>
      <c r="T32" s="172">
        <v>1000</v>
      </c>
      <c r="U32" s="172">
        <f t="shared" si="6"/>
        <v>0</v>
      </c>
      <c r="V32" s="172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</row>
    <row r="33" spans="1:80" s="9" customFormat="1" ht="22.5" customHeight="1" x14ac:dyDescent="0.2">
      <c r="A33" s="4" t="s">
        <v>1050</v>
      </c>
      <c r="B33" s="27" t="s">
        <v>1049</v>
      </c>
      <c r="C33" s="35" t="s">
        <v>511</v>
      </c>
      <c r="D33" s="28" t="s">
        <v>533</v>
      </c>
      <c r="E33" s="35"/>
      <c r="F33" s="29">
        <v>3.6</v>
      </c>
      <c r="G33" s="30">
        <v>4.5</v>
      </c>
      <c r="H33" s="149"/>
      <c r="I33" s="30">
        <f t="shared" si="0"/>
        <v>0</v>
      </c>
      <c r="J33" s="30"/>
      <c r="K33" s="31"/>
      <c r="L33" s="180">
        <f t="shared" si="1"/>
        <v>0.87804878048780499</v>
      </c>
      <c r="M33" s="180">
        <f t="shared" si="2"/>
        <v>0</v>
      </c>
      <c r="N33" s="11"/>
      <c r="O33" s="185">
        <f t="shared" si="3"/>
        <v>4.5</v>
      </c>
      <c r="P33" s="185">
        <f t="shared" si="4"/>
        <v>0</v>
      </c>
      <c r="Q33" s="11"/>
      <c r="R33" s="172">
        <v>0.4</v>
      </c>
      <c r="S33" s="172">
        <f t="shared" si="5"/>
        <v>0</v>
      </c>
      <c r="T33" s="172">
        <v>1000</v>
      </c>
      <c r="U33" s="172">
        <f t="shared" si="6"/>
        <v>0</v>
      </c>
      <c r="V33" s="172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</row>
    <row r="34" spans="1:80" s="9" customFormat="1" ht="22.5" customHeight="1" x14ac:dyDescent="0.2">
      <c r="A34" s="187" t="s">
        <v>683</v>
      </c>
      <c r="B34" s="27" t="s">
        <v>1054</v>
      </c>
      <c r="C34" s="35" t="s">
        <v>511</v>
      </c>
      <c r="D34" s="28" t="s">
        <v>565</v>
      </c>
      <c r="E34" s="35"/>
      <c r="F34" s="29">
        <v>3.5</v>
      </c>
      <c r="G34" s="30">
        <v>4.5</v>
      </c>
      <c r="H34" s="149"/>
      <c r="I34" s="30">
        <f t="shared" si="0"/>
        <v>0</v>
      </c>
      <c r="J34" s="30"/>
      <c r="K34" s="31"/>
      <c r="L34" s="180">
        <f t="shared" si="1"/>
        <v>0.85365853658536595</v>
      </c>
      <c r="M34" s="180">
        <f t="shared" si="2"/>
        <v>0</v>
      </c>
      <c r="N34" s="11"/>
      <c r="O34" s="185">
        <f t="shared" si="3"/>
        <v>4.375</v>
      </c>
      <c r="P34" s="185">
        <f t="shared" si="4"/>
        <v>0</v>
      </c>
      <c r="Q34" s="11"/>
      <c r="R34" s="172">
        <v>0.4</v>
      </c>
      <c r="S34" s="172">
        <f t="shared" si="5"/>
        <v>0</v>
      </c>
      <c r="T34" s="172">
        <v>1000</v>
      </c>
      <c r="U34" s="172">
        <f t="shared" si="6"/>
        <v>0</v>
      </c>
      <c r="V34" s="172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</row>
    <row r="35" spans="1:80" s="9" customFormat="1" ht="22.5" customHeight="1" x14ac:dyDescent="0.2">
      <c r="A35" s="4" t="s">
        <v>609</v>
      </c>
      <c r="B35" s="27" t="s">
        <v>206</v>
      </c>
      <c r="C35" s="35" t="s">
        <v>511</v>
      </c>
      <c r="D35" s="28" t="s">
        <v>532</v>
      </c>
      <c r="E35" s="35"/>
      <c r="F35" s="29">
        <v>4</v>
      </c>
      <c r="G35" s="30">
        <v>5</v>
      </c>
      <c r="H35" s="149"/>
      <c r="I35" s="30">
        <f t="shared" si="0"/>
        <v>0</v>
      </c>
      <c r="J35" s="30"/>
      <c r="K35" s="43"/>
      <c r="L35" s="180">
        <f t="shared" si="1"/>
        <v>0.97560975609756106</v>
      </c>
      <c r="M35" s="180">
        <f t="shared" si="2"/>
        <v>0</v>
      </c>
      <c r="N35" s="11"/>
      <c r="O35" s="185">
        <f t="shared" si="3"/>
        <v>5</v>
      </c>
      <c r="P35" s="185">
        <f t="shared" si="4"/>
        <v>0</v>
      </c>
      <c r="Q35" s="11"/>
      <c r="R35" s="172">
        <v>0.4</v>
      </c>
      <c r="S35" s="172">
        <f t="shared" si="5"/>
        <v>0</v>
      </c>
      <c r="T35" s="172">
        <v>1000</v>
      </c>
      <c r="U35" s="172">
        <f t="shared" si="6"/>
        <v>0</v>
      </c>
      <c r="V35" s="172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</row>
    <row r="36" spans="1:80" s="9" customFormat="1" ht="22.5" customHeight="1" x14ac:dyDescent="0.2">
      <c r="A36" s="4" t="s">
        <v>609</v>
      </c>
      <c r="B36" s="27" t="s">
        <v>215</v>
      </c>
      <c r="C36" s="35" t="s">
        <v>511</v>
      </c>
      <c r="D36" s="28" t="s">
        <v>532</v>
      </c>
      <c r="E36" s="35"/>
      <c r="F36" s="29">
        <v>4</v>
      </c>
      <c r="G36" s="30">
        <v>5</v>
      </c>
      <c r="H36" s="149"/>
      <c r="I36" s="30">
        <f t="shared" si="0"/>
        <v>0</v>
      </c>
      <c r="J36" s="30"/>
      <c r="K36" s="31"/>
      <c r="L36" s="180">
        <f t="shared" si="1"/>
        <v>0.97560975609756106</v>
      </c>
      <c r="M36" s="180">
        <f t="shared" si="2"/>
        <v>0</v>
      </c>
      <c r="N36" s="11"/>
      <c r="O36" s="185">
        <f t="shared" si="3"/>
        <v>5</v>
      </c>
      <c r="P36" s="185">
        <f t="shared" si="4"/>
        <v>0</v>
      </c>
      <c r="Q36" s="11"/>
      <c r="R36" s="172">
        <v>0.4</v>
      </c>
      <c r="S36" s="172">
        <f t="shared" si="5"/>
        <v>0</v>
      </c>
      <c r="T36" s="172">
        <v>1000</v>
      </c>
      <c r="U36" s="172">
        <f t="shared" si="6"/>
        <v>0</v>
      </c>
      <c r="V36" s="172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</row>
    <row r="37" spans="1:80" s="9" customFormat="1" ht="22.5" customHeight="1" x14ac:dyDescent="0.2">
      <c r="A37" s="4" t="s">
        <v>609</v>
      </c>
      <c r="B37" s="27" t="s">
        <v>224</v>
      </c>
      <c r="C37" s="35" t="s">
        <v>511</v>
      </c>
      <c r="D37" s="28" t="s">
        <v>532</v>
      </c>
      <c r="E37" s="35"/>
      <c r="F37" s="29">
        <v>4</v>
      </c>
      <c r="G37" s="30">
        <v>5</v>
      </c>
      <c r="H37" s="149"/>
      <c r="I37" s="30">
        <f t="shared" si="0"/>
        <v>0</v>
      </c>
      <c r="J37" s="30"/>
      <c r="K37" s="31"/>
      <c r="L37" s="180">
        <f t="shared" si="1"/>
        <v>0.97560975609756106</v>
      </c>
      <c r="M37" s="180">
        <f t="shared" si="2"/>
        <v>0</v>
      </c>
      <c r="N37" s="11"/>
      <c r="O37" s="185">
        <f t="shared" si="3"/>
        <v>5</v>
      </c>
      <c r="P37" s="185">
        <f t="shared" si="4"/>
        <v>0</v>
      </c>
      <c r="Q37" s="11"/>
      <c r="R37" s="172">
        <v>0.4</v>
      </c>
      <c r="S37" s="172">
        <f t="shared" si="5"/>
        <v>0</v>
      </c>
      <c r="T37" s="172">
        <v>1000</v>
      </c>
      <c r="U37" s="172">
        <f t="shared" si="6"/>
        <v>0</v>
      </c>
      <c r="V37" s="172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</row>
    <row r="38" spans="1:80" s="9" customFormat="1" ht="22.5" customHeight="1" x14ac:dyDescent="0.2">
      <c r="A38" s="187" t="s">
        <v>683</v>
      </c>
      <c r="B38" s="27" t="s">
        <v>321</v>
      </c>
      <c r="C38" s="35" t="s">
        <v>511</v>
      </c>
      <c r="D38" s="28" t="s">
        <v>544</v>
      </c>
      <c r="E38" s="35"/>
      <c r="F38" s="29">
        <v>3.6</v>
      </c>
      <c r="G38" s="30">
        <v>4.5</v>
      </c>
      <c r="H38" s="149"/>
      <c r="I38" s="30">
        <f t="shared" si="0"/>
        <v>0</v>
      </c>
      <c r="J38" s="30"/>
      <c r="K38" s="31"/>
      <c r="L38" s="180">
        <f t="shared" si="1"/>
        <v>0.87804878048780499</v>
      </c>
      <c r="M38" s="180">
        <f t="shared" si="2"/>
        <v>0</v>
      </c>
      <c r="N38" s="11"/>
      <c r="O38" s="185">
        <f t="shared" si="3"/>
        <v>4.5</v>
      </c>
      <c r="P38" s="185">
        <f t="shared" si="4"/>
        <v>0</v>
      </c>
      <c r="Q38" s="11"/>
      <c r="R38" s="172">
        <v>0.4</v>
      </c>
      <c r="S38" s="172">
        <f t="shared" si="5"/>
        <v>0</v>
      </c>
      <c r="T38" s="172">
        <v>1000</v>
      </c>
      <c r="U38" s="172">
        <f t="shared" si="6"/>
        <v>0</v>
      </c>
      <c r="V38" s="172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</row>
    <row r="39" spans="1:80" s="9" customFormat="1" ht="22.5" customHeight="1" x14ac:dyDescent="0.2">
      <c r="A39" s="187" t="s">
        <v>683</v>
      </c>
      <c r="B39" s="27" t="s">
        <v>337</v>
      </c>
      <c r="C39" s="35" t="s">
        <v>511</v>
      </c>
      <c r="D39" s="28" t="s">
        <v>516</v>
      </c>
      <c r="E39" s="28" t="s">
        <v>532</v>
      </c>
      <c r="F39" s="29">
        <v>2.9</v>
      </c>
      <c r="G39" s="30">
        <v>4.5</v>
      </c>
      <c r="H39" s="149"/>
      <c r="I39" s="30">
        <f t="shared" si="0"/>
        <v>0</v>
      </c>
      <c r="J39" s="30"/>
      <c r="K39" s="31"/>
      <c r="L39" s="180">
        <f t="shared" si="1"/>
        <v>0.70731707317073178</v>
      </c>
      <c r="M39" s="180">
        <f t="shared" si="2"/>
        <v>0</v>
      </c>
      <c r="N39" s="11"/>
      <c r="O39" s="185">
        <f t="shared" si="3"/>
        <v>3.6249999999999996</v>
      </c>
      <c r="P39" s="185">
        <f t="shared" si="4"/>
        <v>0</v>
      </c>
      <c r="Q39" s="11"/>
      <c r="R39" s="172">
        <v>0.4</v>
      </c>
      <c r="S39" s="172">
        <f t="shared" si="5"/>
        <v>0</v>
      </c>
      <c r="T39" s="172">
        <v>1000</v>
      </c>
      <c r="U39" s="172">
        <f t="shared" si="6"/>
        <v>0</v>
      </c>
      <c r="V39" s="172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</row>
    <row r="40" spans="1:80" s="9" customFormat="1" ht="22.5" customHeight="1" x14ac:dyDescent="0.2">
      <c r="A40" s="187" t="s">
        <v>683</v>
      </c>
      <c r="B40" s="27" t="s">
        <v>339</v>
      </c>
      <c r="C40" s="35" t="s">
        <v>511</v>
      </c>
      <c r="D40" s="28" t="s">
        <v>565</v>
      </c>
      <c r="E40" s="28" t="s">
        <v>532</v>
      </c>
      <c r="F40" s="29">
        <v>2.9</v>
      </c>
      <c r="G40" s="30">
        <v>4.5</v>
      </c>
      <c r="H40" s="149"/>
      <c r="I40" s="30">
        <f t="shared" si="0"/>
        <v>0</v>
      </c>
      <c r="J40" s="30"/>
      <c r="K40" s="31"/>
      <c r="L40" s="180">
        <f t="shared" si="1"/>
        <v>0.70731707317073178</v>
      </c>
      <c r="M40" s="180">
        <f t="shared" si="2"/>
        <v>0</v>
      </c>
      <c r="N40" s="11"/>
      <c r="O40" s="185">
        <f t="shared" si="3"/>
        <v>3.6249999999999996</v>
      </c>
      <c r="P40" s="185">
        <f t="shared" si="4"/>
        <v>0</v>
      </c>
      <c r="Q40" s="11"/>
      <c r="R40" s="172">
        <v>0.4</v>
      </c>
      <c r="S40" s="172">
        <f t="shared" si="5"/>
        <v>0</v>
      </c>
      <c r="T40" s="172">
        <v>1000</v>
      </c>
      <c r="U40" s="172">
        <f t="shared" si="6"/>
        <v>0</v>
      </c>
      <c r="V40" s="172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</row>
    <row r="41" spans="1:80" s="9" customFormat="1" ht="22.5" customHeight="1" x14ac:dyDescent="0.2">
      <c r="A41" s="187" t="s">
        <v>683</v>
      </c>
      <c r="B41" s="27" t="s">
        <v>341</v>
      </c>
      <c r="C41" s="35" t="s">
        <v>511</v>
      </c>
      <c r="D41" s="28" t="s">
        <v>565</v>
      </c>
      <c r="E41" s="28" t="s">
        <v>532</v>
      </c>
      <c r="F41" s="29">
        <v>2.9</v>
      </c>
      <c r="G41" s="30">
        <v>4.5</v>
      </c>
      <c r="H41" s="149"/>
      <c r="I41" s="30">
        <f t="shared" si="0"/>
        <v>0</v>
      </c>
      <c r="J41" s="30"/>
      <c r="K41" s="31"/>
      <c r="L41" s="180">
        <f t="shared" si="1"/>
        <v>0.70731707317073178</v>
      </c>
      <c r="M41" s="180">
        <f t="shared" si="2"/>
        <v>0</v>
      </c>
      <c r="N41" s="11"/>
      <c r="O41" s="185">
        <f t="shared" si="3"/>
        <v>3.6249999999999996</v>
      </c>
      <c r="P41" s="185">
        <f t="shared" si="4"/>
        <v>0</v>
      </c>
      <c r="Q41" s="11"/>
      <c r="R41" s="172">
        <v>0.4</v>
      </c>
      <c r="S41" s="172">
        <f t="shared" si="5"/>
        <v>0</v>
      </c>
      <c r="T41" s="172">
        <v>1000</v>
      </c>
      <c r="U41" s="172">
        <f t="shared" si="6"/>
        <v>0</v>
      </c>
      <c r="V41" s="172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</row>
    <row r="42" spans="1:80" s="9" customFormat="1" ht="22.5" customHeight="1" x14ac:dyDescent="0.2">
      <c r="A42" s="187" t="s">
        <v>683</v>
      </c>
      <c r="B42" s="27" t="s">
        <v>342</v>
      </c>
      <c r="C42" s="35" t="s">
        <v>511</v>
      </c>
      <c r="D42" s="28" t="s">
        <v>532</v>
      </c>
      <c r="E42" s="28" t="s">
        <v>516</v>
      </c>
      <c r="F42" s="29">
        <v>2.9</v>
      </c>
      <c r="G42" s="30">
        <v>4.5</v>
      </c>
      <c r="H42" s="149"/>
      <c r="I42" s="30">
        <f t="shared" si="0"/>
        <v>0</v>
      </c>
      <c r="J42" s="30"/>
      <c r="K42" s="31"/>
      <c r="L42" s="180">
        <f t="shared" si="1"/>
        <v>0.70731707317073178</v>
      </c>
      <c r="M42" s="180">
        <f t="shared" si="2"/>
        <v>0</v>
      </c>
      <c r="N42" s="11"/>
      <c r="O42" s="185">
        <f t="shared" si="3"/>
        <v>3.6249999999999996</v>
      </c>
      <c r="P42" s="185">
        <f t="shared" si="4"/>
        <v>0</v>
      </c>
      <c r="Q42" s="11"/>
      <c r="R42" s="172">
        <v>0.4</v>
      </c>
      <c r="S42" s="172">
        <f t="shared" si="5"/>
        <v>0</v>
      </c>
      <c r="T42" s="172">
        <v>1000</v>
      </c>
      <c r="U42" s="172">
        <f t="shared" si="6"/>
        <v>0</v>
      </c>
      <c r="V42" s="172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</row>
    <row r="43" spans="1:80" s="9" customFormat="1" ht="22.5" customHeight="1" x14ac:dyDescent="0.2">
      <c r="A43" s="187" t="s">
        <v>683</v>
      </c>
      <c r="B43" s="27" t="s">
        <v>344</v>
      </c>
      <c r="C43" s="35" t="s">
        <v>511</v>
      </c>
      <c r="D43" s="28" t="s">
        <v>516</v>
      </c>
      <c r="E43" s="28" t="s">
        <v>516</v>
      </c>
      <c r="F43" s="29">
        <v>2.9</v>
      </c>
      <c r="G43" s="30">
        <v>4.5</v>
      </c>
      <c r="H43" s="149"/>
      <c r="I43" s="30">
        <f t="shared" si="0"/>
        <v>0</v>
      </c>
      <c r="J43" s="30"/>
      <c r="K43" s="31"/>
      <c r="L43" s="180">
        <f t="shared" si="1"/>
        <v>0.70731707317073178</v>
      </c>
      <c r="M43" s="180">
        <f t="shared" si="2"/>
        <v>0</v>
      </c>
      <c r="N43" s="11"/>
      <c r="O43" s="185">
        <f t="shared" si="3"/>
        <v>3.6249999999999996</v>
      </c>
      <c r="P43" s="185">
        <f t="shared" si="4"/>
        <v>0</v>
      </c>
      <c r="Q43" s="11"/>
      <c r="R43" s="172">
        <v>0.4</v>
      </c>
      <c r="S43" s="172">
        <f t="shared" si="5"/>
        <v>0</v>
      </c>
      <c r="T43" s="172">
        <v>1000</v>
      </c>
      <c r="U43" s="172">
        <f t="shared" si="6"/>
        <v>0</v>
      </c>
      <c r="V43" s="172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</row>
    <row r="44" spans="1:80" s="9" customFormat="1" ht="22.5" customHeight="1" x14ac:dyDescent="0.2">
      <c r="A44" s="187" t="s">
        <v>683</v>
      </c>
      <c r="B44" s="27" t="s">
        <v>345</v>
      </c>
      <c r="C44" s="35" t="s">
        <v>511</v>
      </c>
      <c r="D44" s="28" t="s">
        <v>516</v>
      </c>
      <c r="E44" s="28" t="s">
        <v>567</v>
      </c>
      <c r="F44" s="29">
        <v>2.9</v>
      </c>
      <c r="G44" s="30">
        <v>4.5</v>
      </c>
      <c r="H44" s="149"/>
      <c r="I44" s="30">
        <f t="shared" si="0"/>
        <v>0</v>
      </c>
      <c r="J44" s="30"/>
      <c r="K44" s="31"/>
      <c r="L44" s="180">
        <f t="shared" si="1"/>
        <v>0.70731707317073178</v>
      </c>
      <c r="M44" s="180">
        <f t="shared" si="2"/>
        <v>0</v>
      </c>
      <c r="N44" s="11"/>
      <c r="O44" s="185">
        <f t="shared" si="3"/>
        <v>3.6249999999999996</v>
      </c>
      <c r="P44" s="185">
        <f t="shared" si="4"/>
        <v>0</v>
      </c>
      <c r="Q44" s="11"/>
      <c r="R44" s="172">
        <v>0.4</v>
      </c>
      <c r="S44" s="172">
        <f t="shared" si="5"/>
        <v>0</v>
      </c>
      <c r="T44" s="172">
        <v>1000</v>
      </c>
      <c r="U44" s="172">
        <f t="shared" si="6"/>
        <v>0</v>
      </c>
      <c r="V44" s="172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</row>
    <row r="45" spans="1:80" s="9" customFormat="1" ht="22.5" customHeight="1" x14ac:dyDescent="0.2">
      <c r="A45" s="187" t="s">
        <v>683</v>
      </c>
      <c r="B45" s="140" t="s">
        <v>347</v>
      </c>
      <c r="C45" s="141" t="s">
        <v>511</v>
      </c>
      <c r="D45" s="160" t="s">
        <v>571</v>
      </c>
      <c r="E45" s="160" t="s">
        <v>516</v>
      </c>
      <c r="F45" s="143">
        <v>2.9</v>
      </c>
      <c r="G45" s="30">
        <v>4.5</v>
      </c>
      <c r="H45" s="188"/>
      <c r="I45" s="30">
        <f t="shared" si="0"/>
        <v>0</v>
      </c>
      <c r="J45" s="30"/>
      <c r="K45" s="44"/>
      <c r="L45" s="180">
        <f t="shared" si="1"/>
        <v>0.70731707317073178</v>
      </c>
      <c r="M45" s="180">
        <f t="shared" si="2"/>
        <v>0</v>
      </c>
      <c r="N45" s="11"/>
      <c r="O45" s="185">
        <f t="shared" si="3"/>
        <v>3.6249999999999996</v>
      </c>
      <c r="P45" s="185">
        <f t="shared" si="4"/>
        <v>0</v>
      </c>
      <c r="Q45" s="11"/>
      <c r="R45" s="172">
        <v>0.4</v>
      </c>
      <c r="S45" s="172">
        <f t="shared" si="5"/>
        <v>0</v>
      </c>
      <c r="T45" s="172">
        <v>1000</v>
      </c>
      <c r="U45" s="172">
        <f t="shared" si="6"/>
        <v>0</v>
      </c>
      <c r="V45" s="172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</row>
    <row r="46" spans="1:80" s="9" customFormat="1" ht="22.5" customHeight="1" x14ac:dyDescent="0.2">
      <c r="A46" s="187" t="s">
        <v>683</v>
      </c>
      <c r="B46" s="27" t="s">
        <v>348</v>
      </c>
      <c r="C46" s="35" t="s">
        <v>511</v>
      </c>
      <c r="D46" s="28" t="s">
        <v>516</v>
      </c>
      <c r="E46" s="28" t="s">
        <v>532</v>
      </c>
      <c r="F46" s="29">
        <v>2.9</v>
      </c>
      <c r="G46" s="30">
        <v>4.5</v>
      </c>
      <c r="H46" s="149"/>
      <c r="I46" s="30">
        <f t="shared" si="0"/>
        <v>0</v>
      </c>
      <c r="J46" s="30"/>
      <c r="K46" s="45"/>
      <c r="L46" s="180">
        <f t="shared" si="1"/>
        <v>0.70731707317073178</v>
      </c>
      <c r="M46" s="180">
        <f t="shared" si="2"/>
        <v>0</v>
      </c>
      <c r="N46" s="11"/>
      <c r="O46" s="185">
        <f t="shared" si="3"/>
        <v>3.6249999999999996</v>
      </c>
      <c r="P46" s="185">
        <f t="shared" si="4"/>
        <v>0</v>
      </c>
      <c r="Q46" s="11"/>
      <c r="R46" s="172">
        <v>0.4</v>
      </c>
      <c r="S46" s="172">
        <f t="shared" si="5"/>
        <v>0</v>
      </c>
      <c r="T46" s="172">
        <v>1000</v>
      </c>
      <c r="U46" s="172">
        <f t="shared" si="6"/>
        <v>0</v>
      </c>
      <c r="V46" s="172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</row>
    <row r="47" spans="1:80" s="9" customFormat="1" ht="22.5" customHeight="1" x14ac:dyDescent="0.2">
      <c r="A47" s="13" t="s">
        <v>683</v>
      </c>
      <c r="B47" s="27" t="s">
        <v>349</v>
      </c>
      <c r="C47" s="35" t="s">
        <v>511</v>
      </c>
      <c r="D47" s="28" t="s">
        <v>517</v>
      </c>
      <c r="E47" s="28" t="s">
        <v>516</v>
      </c>
      <c r="F47" s="29">
        <v>3.1</v>
      </c>
      <c r="G47" s="30">
        <v>4.5</v>
      </c>
      <c r="H47" s="149"/>
      <c r="I47" s="30">
        <f t="shared" si="0"/>
        <v>0</v>
      </c>
      <c r="J47" s="30"/>
      <c r="K47" s="45"/>
      <c r="L47" s="180">
        <f t="shared" si="1"/>
        <v>0.75609756097560987</v>
      </c>
      <c r="M47" s="180">
        <f t="shared" si="2"/>
        <v>0</v>
      </c>
      <c r="N47" s="11"/>
      <c r="O47" s="185">
        <f t="shared" si="3"/>
        <v>3.875</v>
      </c>
      <c r="P47" s="185">
        <f t="shared" si="4"/>
        <v>0</v>
      </c>
      <c r="Q47" s="11"/>
      <c r="R47" s="172">
        <v>0.4</v>
      </c>
      <c r="S47" s="172">
        <f t="shared" si="5"/>
        <v>0</v>
      </c>
      <c r="T47" s="172">
        <v>1000</v>
      </c>
      <c r="U47" s="172">
        <f t="shared" si="6"/>
        <v>0</v>
      </c>
      <c r="V47" s="172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</row>
    <row r="48" spans="1:80" s="9" customFormat="1" ht="22.5" hidden="1" customHeight="1" x14ac:dyDescent="0.2">
      <c r="A48" s="13" t="s">
        <v>683</v>
      </c>
      <c r="B48" s="36" t="s">
        <v>354</v>
      </c>
      <c r="C48" s="37" t="s">
        <v>511</v>
      </c>
      <c r="D48" s="38" t="s">
        <v>550</v>
      </c>
      <c r="E48" s="37" t="s">
        <v>533</v>
      </c>
      <c r="F48" s="39">
        <v>3.5</v>
      </c>
      <c r="G48" s="40">
        <v>4.5</v>
      </c>
      <c r="H48" s="149"/>
      <c r="I48" s="30">
        <f t="shared" si="0"/>
        <v>0</v>
      </c>
      <c r="J48" s="37" t="s">
        <v>121</v>
      </c>
      <c r="K48" s="37" t="s">
        <v>541</v>
      </c>
      <c r="L48" s="180">
        <f t="shared" si="1"/>
        <v>0.85365853658536595</v>
      </c>
      <c r="M48" s="180">
        <f t="shared" si="2"/>
        <v>0</v>
      </c>
      <c r="N48" s="11"/>
      <c r="O48" s="185">
        <f t="shared" si="3"/>
        <v>4.375</v>
      </c>
      <c r="P48" s="185">
        <f t="shared" si="4"/>
        <v>0</v>
      </c>
      <c r="Q48" s="11"/>
      <c r="R48" s="172">
        <v>0.4</v>
      </c>
      <c r="S48" s="172">
        <f t="shared" si="5"/>
        <v>0</v>
      </c>
      <c r="T48" s="172">
        <v>1000</v>
      </c>
      <c r="U48" s="172">
        <f t="shared" si="6"/>
        <v>0</v>
      </c>
      <c r="V48" s="172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</row>
    <row r="49" spans="1:80" s="9" customFormat="1" ht="22.5" customHeight="1" x14ac:dyDescent="0.2">
      <c r="A49" s="148"/>
      <c r="B49" s="189" t="s">
        <v>13</v>
      </c>
      <c r="C49" s="190"/>
      <c r="D49" s="191"/>
      <c r="E49" s="190"/>
      <c r="F49" s="192"/>
      <c r="G49" s="166"/>
      <c r="H49" s="193"/>
      <c r="I49" s="30">
        <f t="shared" si="0"/>
        <v>0</v>
      </c>
      <c r="J49" s="40"/>
      <c r="K49" s="37"/>
      <c r="L49" s="180">
        <f t="shared" si="1"/>
        <v>0</v>
      </c>
      <c r="M49" s="180">
        <f t="shared" si="2"/>
        <v>0</v>
      </c>
      <c r="N49" s="11"/>
      <c r="O49" s="185">
        <f t="shared" si="3"/>
        <v>0</v>
      </c>
      <c r="P49" s="185">
        <f t="shared" si="4"/>
        <v>0</v>
      </c>
      <c r="Q49" s="11"/>
      <c r="R49" s="172">
        <v>3</v>
      </c>
      <c r="S49" s="172">
        <f t="shared" si="5"/>
        <v>0</v>
      </c>
      <c r="T49" s="172"/>
      <c r="U49" s="172"/>
      <c r="V49" s="172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</row>
    <row r="50" spans="1:80" s="2" customFormat="1" ht="22.5" customHeight="1" x14ac:dyDescent="0.2">
      <c r="A50" s="187" t="s">
        <v>520</v>
      </c>
      <c r="B50" s="27" t="s">
        <v>514</v>
      </c>
      <c r="C50" s="35" t="s">
        <v>518</v>
      </c>
      <c r="D50" s="28" t="s">
        <v>519</v>
      </c>
      <c r="E50" s="28"/>
      <c r="F50" s="29">
        <v>12.8</v>
      </c>
      <c r="G50" s="30">
        <v>16</v>
      </c>
      <c r="H50" s="149"/>
      <c r="I50" s="30">
        <f t="shared" si="0"/>
        <v>0</v>
      </c>
      <c r="J50" s="30"/>
      <c r="K50" s="31"/>
      <c r="L50" s="180">
        <f t="shared" si="1"/>
        <v>3.1219512195121957</v>
      </c>
      <c r="M50" s="180">
        <f t="shared" si="2"/>
        <v>0</v>
      </c>
      <c r="O50" s="185">
        <f t="shared" si="3"/>
        <v>16</v>
      </c>
      <c r="P50" s="185">
        <f t="shared" si="4"/>
        <v>0</v>
      </c>
      <c r="R50" s="174">
        <v>1.6</v>
      </c>
      <c r="S50" s="172">
        <f t="shared" si="5"/>
        <v>0</v>
      </c>
      <c r="T50" s="174">
        <v>200</v>
      </c>
      <c r="U50" s="172">
        <f t="shared" si="6"/>
        <v>0</v>
      </c>
      <c r="V50" s="174"/>
    </row>
    <row r="51" spans="1:80" s="2" customFormat="1" ht="22.5" customHeight="1" x14ac:dyDescent="0.2">
      <c r="A51" s="4" t="s">
        <v>526</v>
      </c>
      <c r="B51" s="194" t="s">
        <v>514</v>
      </c>
      <c r="C51" s="195" t="s">
        <v>522</v>
      </c>
      <c r="D51" s="196"/>
      <c r="E51" s="196"/>
      <c r="F51" s="197">
        <v>36</v>
      </c>
      <c r="G51" s="50">
        <v>45</v>
      </c>
      <c r="H51" s="198"/>
      <c r="I51" s="30">
        <f t="shared" si="0"/>
        <v>0</v>
      </c>
      <c r="J51" s="199" t="s">
        <v>102</v>
      </c>
      <c r="K51" s="51" t="s">
        <v>508</v>
      </c>
      <c r="L51" s="180">
        <f t="shared" si="1"/>
        <v>8.7804878048780495</v>
      </c>
      <c r="M51" s="180">
        <f t="shared" si="2"/>
        <v>0</v>
      </c>
      <c r="O51" s="185">
        <f t="shared" si="3"/>
        <v>45</v>
      </c>
      <c r="P51" s="185">
        <f t="shared" si="4"/>
        <v>0</v>
      </c>
      <c r="R51" s="174">
        <v>3.5</v>
      </c>
      <c r="S51" s="172">
        <f t="shared" si="5"/>
        <v>0</v>
      </c>
      <c r="T51" s="174">
        <v>85</v>
      </c>
      <c r="U51" s="172">
        <f t="shared" si="6"/>
        <v>0</v>
      </c>
      <c r="V51" s="174"/>
    </row>
    <row r="52" spans="1:80" s="2" customFormat="1" ht="22.5" customHeight="1" x14ac:dyDescent="0.2">
      <c r="A52" s="187" t="s">
        <v>535</v>
      </c>
      <c r="B52" s="27" t="s">
        <v>531</v>
      </c>
      <c r="C52" s="35" t="s">
        <v>518</v>
      </c>
      <c r="D52" s="28" t="s">
        <v>517</v>
      </c>
      <c r="E52" s="28"/>
      <c r="F52" s="29">
        <v>12.8</v>
      </c>
      <c r="G52" s="30">
        <v>16</v>
      </c>
      <c r="H52" s="149"/>
      <c r="I52" s="30">
        <f t="shared" si="0"/>
        <v>0</v>
      </c>
      <c r="J52" s="30"/>
      <c r="K52" s="31"/>
      <c r="L52" s="180">
        <f t="shared" si="1"/>
        <v>3.1219512195121957</v>
      </c>
      <c r="M52" s="180">
        <f t="shared" si="2"/>
        <v>0</v>
      </c>
      <c r="O52" s="185">
        <f t="shared" si="3"/>
        <v>16</v>
      </c>
      <c r="P52" s="185">
        <f t="shared" si="4"/>
        <v>0</v>
      </c>
      <c r="R52" s="174">
        <v>1.6</v>
      </c>
      <c r="S52" s="172">
        <f t="shared" si="5"/>
        <v>0</v>
      </c>
      <c r="T52" s="174">
        <v>200</v>
      </c>
      <c r="U52" s="172">
        <f t="shared" si="6"/>
        <v>0</v>
      </c>
      <c r="V52" s="174"/>
    </row>
    <row r="53" spans="1:80" s="2" customFormat="1" ht="22.5" customHeight="1" x14ac:dyDescent="0.2">
      <c r="A53" s="4" t="s">
        <v>537</v>
      </c>
      <c r="B53" s="27" t="s">
        <v>531</v>
      </c>
      <c r="C53" s="35" t="s">
        <v>528</v>
      </c>
      <c r="D53" s="28" t="s">
        <v>517</v>
      </c>
      <c r="E53" s="28"/>
      <c r="F53" s="29">
        <v>25.5</v>
      </c>
      <c r="G53" s="30">
        <v>32</v>
      </c>
      <c r="H53" s="149"/>
      <c r="I53" s="30">
        <f t="shared" si="0"/>
        <v>0</v>
      </c>
      <c r="J53" s="30"/>
      <c r="K53" s="31"/>
      <c r="L53" s="180">
        <f t="shared" si="1"/>
        <v>6.2195121951219514</v>
      </c>
      <c r="M53" s="180">
        <f t="shared" si="2"/>
        <v>0</v>
      </c>
      <c r="O53" s="185">
        <f t="shared" si="3"/>
        <v>31.875</v>
      </c>
      <c r="P53" s="185">
        <f t="shared" si="4"/>
        <v>0</v>
      </c>
      <c r="R53" s="174">
        <v>3.5</v>
      </c>
      <c r="S53" s="172">
        <f t="shared" si="5"/>
        <v>0</v>
      </c>
      <c r="T53" s="174">
        <v>85</v>
      </c>
      <c r="U53" s="172">
        <f t="shared" si="6"/>
        <v>0</v>
      </c>
      <c r="V53" s="174"/>
    </row>
    <row r="54" spans="1:80" s="2" customFormat="1" ht="22.5" hidden="1" customHeight="1" x14ac:dyDescent="0.2">
      <c r="A54" s="4" t="s">
        <v>540</v>
      </c>
      <c r="B54" s="36" t="s">
        <v>539</v>
      </c>
      <c r="C54" s="37" t="s">
        <v>528</v>
      </c>
      <c r="D54" s="38" t="s">
        <v>527</v>
      </c>
      <c r="E54" s="38"/>
      <c r="F54" s="39">
        <v>25.5</v>
      </c>
      <c r="G54" s="40">
        <v>32</v>
      </c>
      <c r="H54" s="149"/>
      <c r="I54" s="30">
        <f t="shared" si="0"/>
        <v>0</v>
      </c>
      <c r="J54" s="37" t="s">
        <v>121</v>
      </c>
      <c r="K54" s="37" t="s">
        <v>541</v>
      </c>
      <c r="L54" s="180">
        <f t="shared" si="1"/>
        <v>6.2195121951219514</v>
      </c>
      <c r="M54" s="180">
        <f t="shared" si="2"/>
        <v>0</v>
      </c>
      <c r="O54" s="185">
        <f t="shared" si="3"/>
        <v>31.875</v>
      </c>
      <c r="P54" s="185">
        <f t="shared" si="4"/>
        <v>0</v>
      </c>
      <c r="R54" s="174">
        <v>3.5</v>
      </c>
      <c r="S54" s="172">
        <f t="shared" si="5"/>
        <v>0</v>
      </c>
      <c r="T54" s="174">
        <v>85</v>
      </c>
      <c r="U54" s="172">
        <f t="shared" si="6"/>
        <v>0</v>
      </c>
      <c r="V54" s="174"/>
    </row>
    <row r="55" spans="1:80" s="2" customFormat="1" ht="22.5" customHeight="1" x14ac:dyDescent="0.2">
      <c r="A55" s="4" t="s">
        <v>546</v>
      </c>
      <c r="B55" s="27" t="s">
        <v>542</v>
      </c>
      <c r="C55" s="35" t="s">
        <v>543</v>
      </c>
      <c r="D55" s="28" t="s">
        <v>544</v>
      </c>
      <c r="E55" s="28"/>
      <c r="F55" s="29">
        <v>14.4</v>
      </c>
      <c r="G55" s="30">
        <v>18</v>
      </c>
      <c r="H55" s="149"/>
      <c r="I55" s="30">
        <f t="shared" si="0"/>
        <v>0</v>
      </c>
      <c r="J55" s="30"/>
      <c r="K55" s="31"/>
      <c r="L55" s="180">
        <f t="shared" si="1"/>
        <v>3.51219512195122</v>
      </c>
      <c r="M55" s="180">
        <f t="shared" si="2"/>
        <v>0</v>
      </c>
      <c r="O55" s="185">
        <f t="shared" si="3"/>
        <v>18</v>
      </c>
      <c r="P55" s="185">
        <f t="shared" si="4"/>
        <v>0</v>
      </c>
      <c r="R55" s="174">
        <v>1.5</v>
      </c>
      <c r="S55" s="172">
        <f t="shared" si="5"/>
        <v>0</v>
      </c>
      <c r="T55" s="174">
        <v>200</v>
      </c>
      <c r="U55" s="172">
        <f t="shared" si="6"/>
        <v>0</v>
      </c>
      <c r="V55" s="174"/>
    </row>
    <row r="56" spans="1:80" s="2" customFormat="1" ht="22.5" hidden="1" customHeight="1" x14ac:dyDescent="0.2">
      <c r="A56" s="4" t="s">
        <v>548</v>
      </c>
      <c r="B56" s="36" t="s">
        <v>542</v>
      </c>
      <c r="C56" s="37" t="s">
        <v>528</v>
      </c>
      <c r="D56" s="38" t="s">
        <v>527</v>
      </c>
      <c r="E56" s="38"/>
      <c r="F56" s="39">
        <v>25.5</v>
      </c>
      <c r="G56" s="40">
        <v>32</v>
      </c>
      <c r="H56" s="149"/>
      <c r="I56" s="30">
        <f t="shared" si="0"/>
        <v>0</v>
      </c>
      <c r="J56" s="37" t="s">
        <v>121</v>
      </c>
      <c r="K56" s="37" t="s">
        <v>541</v>
      </c>
      <c r="L56" s="180">
        <f t="shared" si="1"/>
        <v>6.2195121951219514</v>
      </c>
      <c r="M56" s="180">
        <f t="shared" si="2"/>
        <v>0</v>
      </c>
      <c r="O56" s="185">
        <f t="shared" si="3"/>
        <v>31.875</v>
      </c>
      <c r="P56" s="185">
        <f t="shared" si="4"/>
        <v>0</v>
      </c>
      <c r="R56" s="174">
        <v>3.5</v>
      </c>
      <c r="S56" s="172">
        <f t="shared" si="5"/>
        <v>0</v>
      </c>
      <c r="T56" s="174">
        <v>85</v>
      </c>
      <c r="U56" s="172">
        <f t="shared" si="6"/>
        <v>0</v>
      </c>
      <c r="V56" s="174"/>
    </row>
    <row r="57" spans="1:80" s="2" customFormat="1" ht="22.5" customHeight="1" x14ac:dyDescent="0.2">
      <c r="A57" s="4" t="s">
        <v>552</v>
      </c>
      <c r="B57" s="27" t="s">
        <v>549</v>
      </c>
      <c r="C57" s="35" t="s">
        <v>543</v>
      </c>
      <c r="D57" s="28" t="s">
        <v>550</v>
      </c>
      <c r="E57" s="28"/>
      <c r="F57" s="29">
        <v>14.4</v>
      </c>
      <c r="G57" s="30">
        <v>18</v>
      </c>
      <c r="H57" s="149"/>
      <c r="I57" s="30">
        <f t="shared" si="0"/>
        <v>0</v>
      </c>
      <c r="J57" s="30"/>
      <c r="K57" s="31"/>
      <c r="L57" s="180">
        <f t="shared" si="1"/>
        <v>3.51219512195122</v>
      </c>
      <c r="M57" s="180">
        <f t="shared" si="2"/>
        <v>0</v>
      </c>
      <c r="O57" s="185">
        <f t="shared" si="3"/>
        <v>18</v>
      </c>
      <c r="P57" s="185">
        <f t="shared" si="4"/>
        <v>0</v>
      </c>
      <c r="R57" s="174">
        <v>1.5</v>
      </c>
      <c r="S57" s="172">
        <f t="shared" si="5"/>
        <v>0</v>
      </c>
      <c r="T57" s="174">
        <v>200</v>
      </c>
      <c r="U57" s="172">
        <f t="shared" si="6"/>
        <v>0</v>
      </c>
      <c r="V57" s="174"/>
    </row>
    <row r="58" spans="1:80" s="2" customFormat="1" ht="22.5" hidden="1" customHeight="1" x14ac:dyDescent="0.2">
      <c r="A58" s="4" t="s">
        <v>540</v>
      </c>
      <c r="B58" s="36" t="s">
        <v>549</v>
      </c>
      <c r="C58" s="37" t="s">
        <v>528</v>
      </c>
      <c r="D58" s="38" t="s">
        <v>527</v>
      </c>
      <c r="E58" s="38"/>
      <c r="F58" s="39">
        <v>25.5</v>
      </c>
      <c r="G58" s="40">
        <v>32</v>
      </c>
      <c r="H58" s="149"/>
      <c r="I58" s="30">
        <f t="shared" si="0"/>
        <v>0</v>
      </c>
      <c r="J58" s="37" t="s">
        <v>121</v>
      </c>
      <c r="K58" s="37" t="s">
        <v>541</v>
      </c>
      <c r="L58" s="180">
        <f t="shared" si="1"/>
        <v>6.2195121951219514</v>
      </c>
      <c r="M58" s="180">
        <f t="shared" si="2"/>
        <v>0</v>
      </c>
      <c r="O58" s="185">
        <f t="shared" si="3"/>
        <v>31.875</v>
      </c>
      <c r="P58" s="185">
        <f t="shared" si="4"/>
        <v>0</v>
      </c>
      <c r="R58" s="174">
        <v>3.5</v>
      </c>
      <c r="S58" s="172">
        <f t="shared" si="5"/>
        <v>0</v>
      </c>
      <c r="T58" s="174">
        <v>85</v>
      </c>
      <c r="U58" s="172">
        <f t="shared" si="6"/>
        <v>0</v>
      </c>
      <c r="V58" s="174"/>
    </row>
    <row r="59" spans="1:80" s="2" customFormat="1" ht="22.5" hidden="1" customHeight="1" x14ac:dyDescent="0.2">
      <c r="A59" s="187" t="s">
        <v>557</v>
      </c>
      <c r="B59" s="36" t="s">
        <v>553</v>
      </c>
      <c r="C59" s="37" t="s">
        <v>528</v>
      </c>
      <c r="D59" s="38" t="s">
        <v>558</v>
      </c>
      <c r="E59" s="37"/>
      <c r="F59" s="39">
        <v>60</v>
      </c>
      <c r="G59" s="40">
        <v>75</v>
      </c>
      <c r="H59" s="149"/>
      <c r="I59" s="30">
        <f t="shared" si="0"/>
        <v>0</v>
      </c>
      <c r="J59" s="37" t="s">
        <v>121</v>
      </c>
      <c r="K59" s="52"/>
      <c r="L59" s="180">
        <f t="shared" si="1"/>
        <v>14.634146341463415</v>
      </c>
      <c r="M59" s="180">
        <f t="shared" si="2"/>
        <v>0</v>
      </c>
      <c r="O59" s="185">
        <f t="shared" si="3"/>
        <v>75</v>
      </c>
      <c r="P59" s="185">
        <f t="shared" si="4"/>
        <v>0</v>
      </c>
      <c r="R59" s="174">
        <v>3.5</v>
      </c>
      <c r="S59" s="172">
        <f t="shared" si="5"/>
        <v>0</v>
      </c>
      <c r="T59" s="174">
        <v>85</v>
      </c>
      <c r="U59" s="172">
        <f t="shared" si="6"/>
        <v>0</v>
      </c>
      <c r="V59" s="174"/>
    </row>
    <row r="60" spans="1:80" s="2" customFormat="1" ht="22.5" customHeight="1" x14ac:dyDescent="0.2">
      <c r="A60" s="187" t="s">
        <v>563</v>
      </c>
      <c r="B60" s="27" t="s">
        <v>559</v>
      </c>
      <c r="C60" s="35" t="s">
        <v>543</v>
      </c>
      <c r="D60" s="28" t="s">
        <v>562</v>
      </c>
      <c r="E60" s="35" t="s">
        <v>516</v>
      </c>
      <c r="F60" s="29">
        <v>14.4</v>
      </c>
      <c r="G60" s="30">
        <v>18</v>
      </c>
      <c r="H60" s="149"/>
      <c r="I60" s="30">
        <f t="shared" si="0"/>
        <v>0</v>
      </c>
      <c r="J60" s="30"/>
      <c r="K60" s="31"/>
      <c r="L60" s="180">
        <f t="shared" si="1"/>
        <v>3.51219512195122</v>
      </c>
      <c r="M60" s="180">
        <f t="shared" si="2"/>
        <v>0</v>
      </c>
      <c r="O60" s="185">
        <f t="shared" si="3"/>
        <v>18</v>
      </c>
      <c r="P60" s="185">
        <f t="shared" si="4"/>
        <v>0</v>
      </c>
      <c r="R60" s="174">
        <v>1.5</v>
      </c>
      <c r="S60" s="172">
        <f t="shared" si="5"/>
        <v>0</v>
      </c>
      <c r="T60" s="174">
        <v>200</v>
      </c>
      <c r="U60" s="172">
        <f t="shared" si="6"/>
        <v>0</v>
      </c>
      <c r="V60" s="174"/>
    </row>
    <row r="61" spans="1:80" s="2" customFormat="1" ht="22.5" hidden="1" customHeight="1" x14ac:dyDescent="0.2">
      <c r="A61" s="187" t="s">
        <v>561</v>
      </c>
      <c r="B61" s="36" t="s">
        <v>564</v>
      </c>
      <c r="C61" s="37" t="s">
        <v>543</v>
      </c>
      <c r="D61" s="38">
        <v>15</v>
      </c>
      <c r="E61" s="37" t="s">
        <v>565</v>
      </c>
      <c r="F61" s="39">
        <v>14.4</v>
      </c>
      <c r="G61" s="40">
        <v>18</v>
      </c>
      <c r="H61" s="149"/>
      <c r="I61" s="30">
        <f t="shared" si="0"/>
        <v>0</v>
      </c>
      <c r="J61" s="37" t="s">
        <v>121</v>
      </c>
      <c r="K61" s="37" t="s">
        <v>541</v>
      </c>
      <c r="L61" s="180">
        <f t="shared" si="1"/>
        <v>3.51219512195122</v>
      </c>
      <c r="M61" s="180">
        <f t="shared" si="2"/>
        <v>0</v>
      </c>
      <c r="O61" s="185">
        <f t="shared" si="3"/>
        <v>18</v>
      </c>
      <c r="P61" s="185">
        <f t="shared" si="4"/>
        <v>0</v>
      </c>
      <c r="R61" s="174">
        <v>1.5</v>
      </c>
      <c r="S61" s="172">
        <f t="shared" si="5"/>
        <v>0</v>
      </c>
      <c r="T61" s="174">
        <v>200</v>
      </c>
      <c r="U61" s="172">
        <f t="shared" si="6"/>
        <v>0</v>
      </c>
      <c r="V61" s="174"/>
    </row>
    <row r="62" spans="1:80" s="2" customFormat="1" ht="22.5" customHeight="1" x14ac:dyDescent="0.2">
      <c r="A62" s="4" t="s">
        <v>569</v>
      </c>
      <c r="B62" s="46" t="s">
        <v>568</v>
      </c>
      <c r="C62" s="47" t="s">
        <v>570</v>
      </c>
      <c r="D62" s="48"/>
      <c r="E62" s="47"/>
      <c r="F62" s="49">
        <v>14.4</v>
      </c>
      <c r="G62" s="50">
        <v>18</v>
      </c>
      <c r="H62" s="149"/>
      <c r="I62" s="30">
        <f t="shared" si="0"/>
        <v>0</v>
      </c>
      <c r="J62" s="199" t="s">
        <v>102</v>
      </c>
      <c r="K62" s="51" t="s">
        <v>508</v>
      </c>
      <c r="L62" s="180">
        <f t="shared" si="1"/>
        <v>3.51219512195122</v>
      </c>
      <c r="M62" s="180">
        <f t="shared" si="2"/>
        <v>0</v>
      </c>
      <c r="O62" s="185">
        <f t="shared" si="3"/>
        <v>18</v>
      </c>
      <c r="P62" s="185">
        <f t="shared" si="4"/>
        <v>0</v>
      </c>
      <c r="R62" s="174">
        <v>1.5</v>
      </c>
      <c r="S62" s="172">
        <f t="shared" si="5"/>
        <v>0</v>
      </c>
      <c r="T62" s="174">
        <v>200</v>
      </c>
      <c r="U62" s="172">
        <f t="shared" si="6"/>
        <v>0</v>
      </c>
      <c r="V62" s="174"/>
    </row>
    <row r="63" spans="1:80" s="2" customFormat="1" ht="22.5" customHeight="1" x14ac:dyDescent="0.2">
      <c r="A63" s="4" t="s">
        <v>574</v>
      </c>
      <c r="B63" s="27" t="s">
        <v>573</v>
      </c>
      <c r="C63" s="35" t="s">
        <v>543</v>
      </c>
      <c r="D63" s="28" t="s">
        <v>571</v>
      </c>
      <c r="E63" s="35" t="s">
        <v>572</v>
      </c>
      <c r="F63" s="29">
        <v>14.4</v>
      </c>
      <c r="G63" s="30">
        <v>18</v>
      </c>
      <c r="H63" s="149"/>
      <c r="I63" s="30">
        <f t="shared" si="0"/>
        <v>0</v>
      </c>
      <c r="J63" s="30"/>
      <c r="K63" s="31"/>
      <c r="L63" s="180">
        <f t="shared" si="1"/>
        <v>3.51219512195122</v>
      </c>
      <c r="M63" s="180">
        <f t="shared" si="2"/>
        <v>0</v>
      </c>
      <c r="O63" s="185">
        <f t="shared" si="3"/>
        <v>18</v>
      </c>
      <c r="P63" s="185">
        <f t="shared" si="4"/>
        <v>0</v>
      </c>
      <c r="R63" s="174">
        <v>1.5</v>
      </c>
      <c r="S63" s="172">
        <f t="shared" si="5"/>
        <v>0</v>
      </c>
      <c r="T63" s="174">
        <v>200</v>
      </c>
      <c r="U63" s="172">
        <f t="shared" si="6"/>
        <v>0</v>
      </c>
      <c r="V63" s="174"/>
    </row>
    <row r="64" spans="1:80" s="2" customFormat="1" ht="22.5" customHeight="1" x14ac:dyDescent="0.2">
      <c r="A64" s="187" t="s">
        <v>576</v>
      </c>
      <c r="B64" s="27" t="s">
        <v>575</v>
      </c>
      <c r="C64" s="35" t="s">
        <v>543</v>
      </c>
      <c r="D64" s="53" t="s">
        <v>533</v>
      </c>
      <c r="E64" s="28" t="s">
        <v>532</v>
      </c>
      <c r="F64" s="29">
        <v>14.4</v>
      </c>
      <c r="G64" s="30">
        <v>18</v>
      </c>
      <c r="H64" s="149"/>
      <c r="I64" s="30">
        <f t="shared" si="0"/>
        <v>0</v>
      </c>
      <c r="J64" s="30"/>
      <c r="K64" s="32"/>
      <c r="L64" s="180">
        <f t="shared" si="1"/>
        <v>3.51219512195122</v>
      </c>
      <c r="M64" s="180">
        <f t="shared" si="2"/>
        <v>0</v>
      </c>
      <c r="O64" s="185">
        <f t="shared" si="3"/>
        <v>18</v>
      </c>
      <c r="P64" s="185">
        <f t="shared" si="4"/>
        <v>0</v>
      </c>
      <c r="R64" s="174">
        <v>1.5</v>
      </c>
      <c r="S64" s="172">
        <f t="shared" si="5"/>
        <v>0</v>
      </c>
      <c r="T64" s="174">
        <v>200</v>
      </c>
      <c r="U64" s="172">
        <f t="shared" si="6"/>
        <v>0</v>
      </c>
      <c r="V64" s="174"/>
    </row>
    <row r="65" spans="1:22" s="2" customFormat="1" ht="22.5" customHeight="1" x14ac:dyDescent="0.2">
      <c r="A65" s="187" t="s">
        <v>578</v>
      </c>
      <c r="B65" s="27" t="s">
        <v>577</v>
      </c>
      <c r="C65" s="35" t="s">
        <v>543</v>
      </c>
      <c r="D65" s="53" t="s">
        <v>517</v>
      </c>
      <c r="E65" s="28" t="s">
        <v>532</v>
      </c>
      <c r="F65" s="29">
        <v>14.4</v>
      </c>
      <c r="G65" s="30">
        <v>18</v>
      </c>
      <c r="H65" s="149"/>
      <c r="I65" s="30">
        <f t="shared" si="0"/>
        <v>0</v>
      </c>
      <c r="J65" s="30"/>
      <c r="K65" s="31"/>
      <c r="L65" s="180">
        <f t="shared" si="1"/>
        <v>3.51219512195122</v>
      </c>
      <c r="M65" s="180">
        <f t="shared" si="2"/>
        <v>0</v>
      </c>
      <c r="O65" s="185">
        <f t="shared" si="3"/>
        <v>18</v>
      </c>
      <c r="P65" s="185">
        <f t="shared" si="4"/>
        <v>0</v>
      </c>
      <c r="R65" s="174">
        <v>1.5</v>
      </c>
      <c r="S65" s="172">
        <f t="shared" si="5"/>
        <v>0</v>
      </c>
      <c r="T65" s="174">
        <v>200</v>
      </c>
      <c r="U65" s="172">
        <f t="shared" si="6"/>
        <v>0</v>
      </c>
      <c r="V65" s="174"/>
    </row>
    <row r="66" spans="1:22" s="2" customFormat="1" ht="22.5" customHeight="1" x14ac:dyDescent="0.2">
      <c r="A66" s="187" t="s">
        <v>578</v>
      </c>
      <c r="B66" s="27" t="s">
        <v>579</v>
      </c>
      <c r="C66" s="35" t="s">
        <v>543</v>
      </c>
      <c r="D66" s="53" t="s">
        <v>572</v>
      </c>
      <c r="E66" s="28" t="s">
        <v>532</v>
      </c>
      <c r="F66" s="29">
        <v>14.4</v>
      </c>
      <c r="G66" s="30">
        <v>18</v>
      </c>
      <c r="H66" s="149"/>
      <c r="I66" s="30">
        <f t="shared" si="0"/>
        <v>0</v>
      </c>
      <c r="J66" s="30"/>
      <c r="K66" s="31"/>
      <c r="L66" s="180">
        <f t="shared" si="1"/>
        <v>3.51219512195122</v>
      </c>
      <c r="M66" s="180">
        <f t="shared" si="2"/>
        <v>0</v>
      </c>
      <c r="O66" s="185">
        <f t="shared" si="3"/>
        <v>18</v>
      </c>
      <c r="P66" s="185">
        <f t="shared" si="4"/>
        <v>0</v>
      </c>
      <c r="R66" s="174">
        <v>1.5</v>
      </c>
      <c r="S66" s="172">
        <f t="shared" si="5"/>
        <v>0</v>
      </c>
      <c r="T66" s="174">
        <v>200</v>
      </c>
      <c r="U66" s="172">
        <f t="shared" si="6"/>
        <v>0</v>
      </c>
      <c r="V66" s="174"/>
    </row>
    <row r="67" spans="1:22" s="2" customFormat="1" ht="22.5" customHeight="1" x14ac:dyDescent="0.2">
      <c r="A67" s="187" t="s">
        <v>581</v>
      </c>
      <c r="B67" s="27" t="s">
        <v>579</v>
      </c>
      <c r="C67" s="35" t="s">
        <v>528</v>
      </c>
      <c r="D67" s="53" t="s">
        <v>550</v>
      </c>
      <c r="E67" s="28" t="s">
        <v>580</v>
      </c>
      <c r="F67" s="29">
        <v>25.5</v>
      </c>
      <c r="G67" s="30">
        <v>32</v>
      </c>
      <c r="H67" s="149"/>
      <c r="I67" s="30">
        <f t="shared" si="0"/>
        <v>0</v>
      </c>
      <c r="J67" s="30"/>
      <c r="K67" s="31"/>
      <c r="L67" s="180">
        <f t="shared" si="1"/>
        <v>6.2195121951219514</v>
      </c>
      <c r="M67" s="180">
        <f t="shared" si="2"/>
        <v>0</v>
      </c>
      <c r="O67" s="185">
        <f t="shared" si="3"/>
        <v>31.875</v>
      </c>
      <c r="P67" s="185">
        <f t="shared" si="4"/>
        <v>0</v>
      </c>
      <c r="R67" s="174">
        <v>3.5</v>
      </c>
      <c r="S67" s="172">
        <f t="shared" si="5"/>
        <v>0</v>
      </c>
      <c r="T67" s="174">
        <v>85</v>
      </c>
      <c r="U67" s="172">
        <f t="shared" si="6"/>
        <v>0</v>
      </c>
      <c r="V67" s="174"/>
    </row>
    <row r="68" spans="1:22" s="2" customFormat="1" ht="22.5" customHeight="1" x14ac:dyDescent="0.2">
      <c r="A68" s="4" t="s">
        <v>569</v>
      </c>
      <c r="B68" s="46" t="s">
        <v>582</v>
      </c>
      <c r="C68" s="47" t="s">
        <v>570</v>
      </c>
      <c r="D68" s="54"/>
      <c r="E68" s="48"/>
      <c r="F68" s="49">
        <v>14.4</v>
      </c>
      <c r="G68" s="50">
        <v>18</v>
      </c>
      <c r="H68" s="149"/>
      <c r="I68" s="30">
        <f t="shared" si="0"/>
        <v>0</v>
      </c>
      <c r="J68" s="199" t="s">
        <v>102</v>
      </c>
      <c r="K68" s="51" t="s">
        <v>508</v>
      </c>
      <c r="L68" s="180">
        <f t="shared" si="1"/>
        <v>3.51219512195122</v>
      </c>
      <c r="M68" s="180">
        <f t="shared" si="2"/>
        <v>0</v>
      </c>
      <c r="O68" s="185">
        <f t="shared" si="3"/>
        <v>18</v>
      </c>
      <c r="P68" s="185">
        <f t="shared" si="4"/>
        <v>0</v>
      </c>
      <c r="R68" s="174">
        <v>1.5</v>
      </c>
      <c r="S68" s="172">
        <f t="shared" si="5"/>
        <v>0</v>
      </c>
      <c r="T68" s="174">
        <v>200</v>
      </c>
      <c r="U68" s="172">
        <f t="shared" si="6"/>
        <v>0</v>
      </c>
      <c r="V68" s="174"/>
    </row>
    <row r="69" spans="1:22" s="2" customFormat="1" ht="22.5" customHeight="1" x14ac:dyDescent="0.2">
      <c r="A69" s="187" t="s">
        <v>584</v>
      </c>
      <c r="B69" s="27" t="s">
        <v>583</v>
      </c>
      <c r="C69" s="35" t="s">
        <v>543</v>
      </c>
      <c r="D69" s="28" t="s">
        <v>565</v>
      </c>
      <c r="E69" s="28" t="s">
        <v>550</v>
      </c>
      <c r="F69" s="29">
        <v>14.4</v>
      </c>
      <c r="G69" s="30">
        <v>18</v>
      </c>
      <c r="H69" s="149"/>
      <c r="I69" s="30">
        <f t="shared" si="0"/>
        <v>0</v>
      </c>
      <c r="J69" s="30"/>
      <c r="K69" s="31"/>
      <c r="L69" s="180">
        <f t="shared" si="1"/>
        <v>3.51219512195122</v>
      </c>
      <c r="M69" s="180">
        <f t="shared" si="2"/>
        <v>0</v>
      </c>
      <c r="O69" s="185">
        <f t="shared" si="3"/>
        <v>18</v>
      </c>
      <c r="P69" s="185">
        <f t="shared" si="4"/>
        <v>0</v>
      </c>
      <c r="R69" s="174">
        <v>1.5</v>
      </c>
      <c r="S69" s="172">
        <f t="shared" si="5"/>
        <v>0</v>
      </c>
      <c r="T69" s="174">
        <v>200</v>
      </c>
      <c r="U69" s="172">
        <f t="shared" si="6"/>
        <v>0</v>
      </c>
      <c r="V69" s="174"/>
    </row>
    <row r="70" spans="1:22" s="2" customFormat="1" ht="22.5" customHeight="1" x14ac:dyDescent="0.2">
      <c r="A70" s="187" t="s">
        <v>581</v>
      </c>
      <c r="B70" s="27" t="s">
        <v>583</v>
      </c>
      <c r="C70" s="35" t="s">
        <v>585</v>
      </c>
      <c r="D70" s="28" t="s">
        <v>580</v>
      </c>
      <c r="E70" s="35" t="s">
        <v>529</v>
      </c>
      <c r="F70" s="29">
        <v>25.5</v>
      </c>
      <c r="G70" s="30">
        <v>32</v>
      </c>
      <c r="H70" s="149"/>
      <c r="I70" s="30">
        <f t="shared" si="0"/>
        <v>0</v>
      </c>
      <c r="J70" s="30"/>
      <c r="K70" s="31"/>
      <c r="L70" s="180">
        <f t="shared" si="1"/>
        <v>6.2195121951219514</v>
      </c>
      <c r="M70" s="180">
        <f t="shared" si="2"/>
        <v>0</v>
      </c>
      <c r="O70" s="185">
        <f t="shared" si="3"/>
        <v>31.875</v>
      </c>
      <c r="P70" s="185">
        <f t="shared" si="4"/>
        <v>0</v>
      </c>
      <c r="R70" s="174">
        <v>3</v>
      </c>
      <c r="S70" s="172">
        <f t="shared" si="5"/>
        <v>0</v>
      </c>
      <c r="T70" s="174">
        <v>85</v>
      </c>
      <c r="U70" s="172">
        <f t="shared" si="6"/>
        <v>0</v>
      </c>
      <c r="V70" s="174"/>
    </row>
    <row r="71" spans="1:22" s="2" customFormat="1" ht="22.5" customHeight="1" x14ac:dyDescent="0.2">
      <c r="A71" s="187" t="s">
        <v>587</v>
      </c>
      <c r="B71" s="27" t="s">
        <v>586</v>
      </c>
      <c r="C71" s="35" t="s">
        <v>543</v>
      </c>
      <c r="D71" s="28" t="s">
        <v>565</v>
      </c>
      <c r="E71" s="35" t="s">
        <v>550</v>
      </c>
      <c r="F71" s="29">
        <v>14.4</v>
      </c>
      <c r="G71" s="30">
        <v>18</v>
      </c>
      <c r="H71" s="149"/>
      <c r="I71" s="30">
        <f t="shared" si="0"/>
        <v>0</v>
      </c>
      <c r="J71" s="30"/>
      <c r="K71" s="31"/>
      <c r="L71" s="180">
        <f t="shared" si="1"/>
        <v>3.51219512195122</v>
      </c>
      <c r="M71" s="180">
        <f t="shared" si="2"/>
        <v>0</v>
      </c>
      <c r="O71" s="185">
        <f t="shared" si="3"/>
        <v>18</v>
      </c>
      <c r="P71" s="185">
        <f t="shared" si="4"/>
        <v>0</v>
      </c>
      <c r="R71" s="174">
        <v>1.5</v>
      </c>
      <c r="S71" s="172">
        <f t="shared" si="5"/>
        <v>0</v>
      </c>
      <c r="T71" s="174">
        <v>200</v>
      </c>
      <c r="U71" s="172">
        <f t="shared" si="6"/>
        <v>0</v>
      </c>
      <c r="V71" s="174"/>
    </row>
    <row r="72" spans="1:22" s="2" customFormat="1" ht="22.5" customHeight="1" x14ac:dyDescent="0.2">
      <c r="A72" s="187" t="s">
        <v>589</v>
      </c>
      <c r="B72" s="27" t="s">
        <v>586</v>
      </c>
      <c r="C72" s="35" t="s">
        <v>528</v>
      </c>
      <c r="D72" s="28" t="s">
        <v>565</v>
      </c>
      <c r="E72" s="35" t="s">
        <v>588</v>
      </c>
      <c r="F72" s="29">
        <v>25.5</v>
      </c>
      <c r="G72" s="30">
        <v>32</v>
      </c>
      <c r="H72" s="149"/>
      <c r="I72" s="30">
        <f t="shared" si="0"/>
        <v>0</v>
      </c>
      <c r="J72" s="30"/>
      <c r="K72" s="31"/>
      <c r="L72" s="180">
        <f t="shared" si="1"/>
        <v>6.2195121951219514</v>
      </c>
      <c r="M72" s="180">
        <f t="shared" si="2"/>
        <v>0</v>
      </c>
      <c r="O72" s="185">
        <f t="shared" si="3"/>
        <v>31.875</v>
      </c>
      <c r="P72" s="185">
        <f t="shared" si="4"/>
        <v>0</v>
      </c>
      <c r="R72" s="174">
        <v>3.5</v>
      </c>
      <c r="S72" s="172">
        <f t="shared" si="5"/>
        <v>0</v>
      </c>
      <c r="T72" s="174">
        <v>85</v>
      </c>
      <c r="U72" s="172">
        <f t="shared" si="6"/>
        <v>0</v>
      </c>
      <c r="V72" s="174"/>
    </row>
    <row r="73" spans="1:22" s="2" customFormat="1" ht="22.5" customHeight="1" x14ac:dyDescent="0.2">
      <c r="A73" s="187" t="s">
        <v>591</v>
      </c>
      <c r="B73" s="27" t="s">
        <v>586</v>
      </c>
      <c r="C73" s="35" t="s">
        <v>590</v>
      </c>
      <c r="D73" s="28" t="s">
        <v>517</v>
      </c>
      <c r="E73" s="35" t="s">
        <v>529</v>
      </c>
      <c r="F73" s="29">
        <v>56</v>
      </c>
      <c r="G73" s="30">
        <v>70</v>
      </c>
      <c r="H73" s="149"/>
      <c r="I73" s="30">
        <f t="shared" si="0"/>
        <v>0</v>
      </c>
      <c r="J73" s="30"/>
      <c r="K73" s="32"/>
      <c r="L73" s="180">
        <f t="shared" si="1"/>
        <v>13.658536585365855</v>
      </c>
      <c r="M73" s="180">
        <f t="shared" si="2"/>
        <v>0</v>
      </c>
      <c r="O73" s="185">
        <f t="shared" si="3"/>
        <v>70</v>
      </c>
      <c r="P73" s="185">
        <f t="shared" si="4"/>
        <v>0</v>
      </c>
      <c r="R73" s="174">
        <v>11</v>
      </c>
      <c r="S73" s="172">
        <f t="shared" si="5"/>
        <v>0</v>
      </c>
      <c r="T73" s="174"/>
      <c r="U73" s="172"/>
      <c r="V73" s="174">
        <f>S73</f>
        <v>0</v>
      </c>
    </row>
    <row r="74" spans="1:22" s="2" customFormat="1" ht="22.5" customHeight="1" x14ac:dyDescent="0.2">
      <c r="A74" s="187" t="s">
        <v>593</v>
      </c>
      <c r="B74" s="27" t="s">
        <v>592</v>
      </c>
      <c r="C74" s="28" t="s">
        <v>528</v>
      </c>
      <c r="D74" s="28" t="s">
        <v>516</v>
      </c>
      <c r="E74" s="28" t="s">
        <v>512</v>
      </c>
      <c r="F74" s="29">
        <v>25.5</v>
      </c>
      <c r="G74" s="30">
        <v>32</v>
      </c>
      <c r="H74" s="149"/>
      <c r="I74" s="30">
        <f t="shared" ref="I74:I137" si="7">H74*F74</f>
        <v>0</v>
      </c>
      <c r="J74" s="30"/>
      <c r="K74" s="34"/>
      <c r="L74" s="180">
        <f t="shared" ref="L74:L137" si="8">F74/4.1</f>
        <v>6.2195121951219514</v>
      </c>
      <c r="M74" s="180">
        <f t="shared" ref="M74:M137" si="9">L74*H74</f>
        <v>0</v>
      </c>
      <c r="O74" s="185">
        <f t="shared" ref="O74:O137" si="10">F74/0.8</f>
        <v>31.875</v>
      </c>
      <c r="P74" s="185">
        <f t="shared" ref="P74:P137" si="11">O74*H74</f>
        <v>0</v>
      </c>
      <c r="R74" s="174">
        <v>3.5</v>
      </c>
      <c r="S74" s="172">
        <f t="shared" ref="S74:S137" si="12">R74*H74</f>
        <v>0</v>
      </c>
      <c r="T74" s="174">
        <v>85</v>
      </c>
      <c r="U74" s="172">
        <f t="shared" ref="U74:U136" si="13">H74/T74</f>
        <v>0</v>
      </c>
      <c r="V74" s="174"/>
    </row>
    <row r="75" spans="1:22" s="2" customFormat="1" ht="22.5" customHeight="1" x14ac:dyDescent="0.2">
      <c r="A75" s="187" t="s">
        <v>594</v>
      </c>
      <c r="B75" s="27" t="s">
        <v>592</v>
      </c>
      <c r="C75" s="28" t="s">
        <v>590</v>
      </c>
      <c r="D75" s="28" t="s">
        <v>516</v>
      </c>
      <c r="E75" s="28" t="s">
        <v>550</v>
      </c>
      <c r="F75" s="29">
        <v>56</v>
      </c>
      <c r="G75" s="30">
        <v>70</v>
      </c>
      <c r="H75" s="149"/>
      <c r="I75" s="30">
        <f t="shared" si="7"/>
        <v>0</v>
      </c>
      <c r="J75" s="30"/>
      <c r="K75" s="34"/>
      <c r="L75" s="180">
        <f t="shared" si="8"/>
        <v>13.658536585365855</v>
      </c>
      <c r="M75" s="180">
        <f t="shared" si="9"/>
        <v>0</v>
      </c>
      <c r="O75" s="185">
        <f t="shared" si="10"/>
        <v>70</v>
      </c>
      <c r="P75" s="185">
        <f t="shared" si="11"/>
        <v>0</v>
      </c>
      <c r="R75" s="174">
        <v>11</v>
      </c>
      <c r="S75" s="172">
        <f t="shared" si="12"/>
        <v>0</v>
      </c>
      <c r="T75" s="174"/>
      <c r="U75" s="172"/>
      <c r="V75" s="174">
        <f>S75</f>
        <v>0</v>
      </c>
    </row>
    <row r="76" spans="1:22" s="2" customFormat="1" ht="22.5" customHeight="1" x14ac:dyDescent="0.2">
      <c r="A76" s="187" t="s">
        <v>597</v>
      </c>
      <c r="B76" s="27" t="s">
        <v>595</v>
      </c>
      <c r="C76" s="35" t="s">
        <v>543</v>
      </c>
      <c r="D76" s="28">
        <v>15</v>
      </c>
      <c r="E76" s="35" t="s">
        <v>517</v>
      </c>
      <c r="F76" s="29">
        <v>14.4</v>
      </c>
      <c r="G76" s="30">
        <v>18</v>
      </c>
      <c r="H76" s="149"/>
      <c r="I76" s="30">
        <f t="shared" si="7"/>
        <v>0</v>
      </c>
      <c r="J76" s="30"/>
      <c r="K76" s="31"/>
      <c r="L76" s="180">
        <f t="shared" si="8"/>
        <v>3.51219512195122</v>
      </c>
      <c r="M76" s="180">
        <f t="shared" si="9"/>
        <v>0</v>
      </c>
      <c r="O76" s="185">
        <f t="shared" si="10"/>
        <v>18</v>
      </c>
      <c r="P76" s="185">
        <f t="shared" si="11"/>
        <v>0</v>
      </c>
      <c r="R76" s="174">
        <v>1.5</v>
      </c>
      <c r="S76" s="172">
        <f t="shared" si="12"/>
        <v>0</v>
      </c>
      <c r="T76" s="174">
        <v>200</v>
      </c>
      <c r="U76" s="172">
        <f t="shared" si="13"/>
        <v>0</v>
      </c>
      <c r="V76" s="174"/>
    </row>
    <row r="77" spans="1:22" s="2" customFormat="1" ht="22.5" customHeight="1" x14ac:dyDescent="0.2">
      <c r="A77" s="187" t="s">
        <v>581</v>
      </c>
      <c r="B77" s="27" t="s">
        <v>595</v>
      </c>
      <c r="C77" s="35" t="s">
        <v>585</v>
      </c>
      <c r="D77" s="28" t="s">
        <v>565</v>
      </c>
      <c r="E77" s="35" t="s">
        <v>598</v>
      </c>
      <c r="F77" s="29">
        <v>25.5</v>
      </c>
      <c r="G77" s="30">
        <v>32</v>
      </c>
      <c r="H77" s="149"/>
      <c r="I77" s="30">
        <f t="shared" si="7"/>
        <v>0</v>
      </c>
      <c r="J77" s="30"/>
      <c r="K77" s="31"/>
      <c r="L77" s="180">
        <f t="shared" si="8"/>
        <v>6.2195121951219514</v>
      </c>
      <c r="M77" s="180">
        <f t="shared" si="9"/>
        <v>0</v>
      </c>
      <c r="O77" s="185">
        <f t="shared" si="10"/>
        <v>31.875</v>
      </c>
      <c r="P77" s="185">
        <f t="shared" si="11"/>
        <v>0</v>
      </c>
      <c r="R77" s="174">
        <v>3</v>
      </c>
      <c r="S77" s="172">
        <f t="shared" si="12"/>
        <v>0</v>
      </c>
      <c r="T77" s="174">
        <v>85</v>
      </c>
      <c r="U77" s="172">
        <f t="shared" si="13"/>
        <v>0</v>
      </c>
      <c r="V77" s="174"/>
    </row>
    <row r="78" spans="1:22" s="2" customFormat="1" ht="22.5" customHeight="1" x14ac:dyDescent="0.2">
      <c r="A78" s="187" t="s">
        <v>599</v>
      </c>
      <c r="B78" s="27" t="s">
        <v>595</v>
      </c>
      <c r="C78" s="35" t="s">
        <v>590</v>
      </c>
      <c r="D78" s="28" t="s">
        <v>532</v>
      </c>
      <c r="E78" s="35" t="s">
        <v>588</v>
      </c>
      <c r="F78" s="29">
        <v>56</v>
      </c>
      <c r="G78" s="30">
        <v>70</v>
      </c>
      <c r="H78" s="149"/>
      <c r="I78" s="30">
        <f t="shared" si="7"/>
        <v>0</v>
      </c>
      <c r="J78" s="30"/>
      <c r="K78" s="31"/>
      <c r="L78" s="180">
        <f t="shared" si="8"/>
        <v>13.658536585365855</v>
      </c>
      <c r="M78" s="180">
        <f t="shared" si="9"/>
        <v>0</v>
      </c>
      <c r="O78" s="185">
        <f t="shared" si="10"/>
        <v>70</v>
      </c>
      <c r="P78" s="185">
        <f t="shared" si="11"/>
        <v>0</v>
      </c>
      <c r="R78" s="174">
        <v>11</v>
      </c>
      <c r="S78" s="172">
        <f t="shared" si="12"/>
        <v>0</v>
      </c>
      <c r="T78" s="174"/>
      <c r="U78" s="172"/>
      <c r="V78" s="174">
        <f>S78</f>
        <v>0</v>
      </c>
    </row>
    <row r="79" spans="1:22" s="2" customFormat="1" ht="22.5" customHeight="1" x14ac:dyDescent="0.2">
      <c r="A79" s="187" t="s">
        <v>601</v>
      </c>
      <c r="B79" s="27" t="s">
        <v>600</v>
      </c>
      <c r="C79" s="35" t="s">
        <v>543</v>
      </c>
      <c r="D79" s="28">
        <v>10</v>
      </c>
      <c r="E79" s="35" t="s">
        <v>517</v>
      </c>
      <c r="F79" s="29">
        <v>14.4</v>
      </c>
      <c r="G79" s="30">
        <v>18</v>
      </c>
      <c r="H79" s="149"/>
      <c r="I79" s="30">
        <f t="shared" si="7"/>
        <v>0</v>
      </c>
      <c r="J79" s="30"/>
      <c r="K79" s="31"/>
      <c r="L79" s="180">
        <f t="shared" si="8"/>
        <v>3.51219512195122</v>
      </c>
      <c r="M79" s="180">
        <f t="shared" si="9"/>
        <v>0</v>
      </c>
      <c r="O79" s="185">
        <f t="shared" si="10"/>
        <v>18</v>
      </c>
      <c r="P79" s="185">
        <f t="shared" si="11"/>
        <v>0</v>
      </c>
      <c r="R79" s="174">
        <v>1.5</v>
      </c>
      <c r="S79" s="172">
        <f t="shared" si="12"/>
        <v>0</v>
      </c>
      <c r="T79" s="174">
        <v>200</v>
      </c>
      <c r="U79" s="172">
        <f t="shared" si="13"/>
        <v>0</v>
      </c>
      <c r="V79" s="174"/>
    </row>
    <row r="80" spans="1:22" s="2" customFormat="1" ht="22.5" customHeight="1" x14ac:dyDescent="0.2">
      <c r="A80" s="187" t="s">
        <v>555</v>
      </c>
      <c r="B80" s="27" t="s">
        <v>600</v>
      </c>
      <c r="C80" s="35" t="s">
        <v>585</v>
      </c>
      <c r="D80" s="28">
        <v>10</v>
      </c>
      <c r="E80" s="35" t="s">
        <v>565</v>
      </c>
      <c r="F80" s="29">
        <v>25.5</v>
      </c>
      <c r="G80" s="30">
        <v>32</v>
      </c>
      <c r="H80" s="149"/>
      <c r="I80" s="30">
        <f t="shared" si="7"/>
        <v>0</v>
      </c>
      <c r="J80" s="30"/>
      <c r="K80" s="31"/>
      <c r="L80" s="180">
        <f t="shared" si="8"/>
        <v>6.2195121951219514</v>
      </c>
      <c r="M80" s="180">
        <f t="shared" si="9"/>
        <v>0</v>
      </c>
      <c r="O80" s="185">
        <f t="shared" si="10"/>
        <v>31.875</v>
      </c>
      <c r="P80" s="185">
        <f t="shared" si="11"/>
        <v>0</v>
      </c>
      <c r="R80" s="174">
        <v>3</v>
      </c>
      <c r="S80" s="172">
        <f t="shared" si="12"/>
        <v>0</v>
      </c>
      <c r="T80" s="174">
        <v>85</v>
      </c>
      <c r="U80" s="172">
        <f t="shared" si="13"/>
        <v>0</v>
      </c>
      <c r="V80" s="174"/>
    </row>
    <row r="81" spans="1:22" s="2" customFormat="1" ht="22.5" customHeight="1" x14ac:dyDescent="0.2">
      <c r="A81" s="187" t="s">
        <v>540</v>
      </c>
      <c r="B81" s="27" t="s">
        <v>602</v>
      </c>
      <c r="C81" s="35" t="s">
        <v>604</v>
      </c>
      <c r="D81" s="28" t="s">
        <v>605</v>
      </c>
      <c r="E81" s="35"/>
      <c r="F81" s="55">
        <v>17</v>
      </c>
      <c r="G81" s="56">
        <v>22</v>
      </c>
      <c r="H81" s="149"/>
      <c r="I81" s="30">
        <f t="shared" si="7"/>
        <v>0</v>
      </c>
      <c r="J81" s="212" t="s">
        <v>122</v>
      </c>
      <c r="K81" s="212" t="s">
        <v>122</v>
      </c>
      <c r="L81" s="180">
        <f t="shared" si="8"/>
        <v>4.1463414634146343</v>
      </c>
      <c r="M81" s="180">
        <f t="shared" si="9"/>
        <v>0</v>
      </c>
      <c r="O81" s="185">
        <f t="shared" si="10"/>
        <v>21.25</v>
      </c>
      <c r="P81" s="185">
        <f t="shared" si="11"/>
        <v>0</v>
      </c>
      <c r="R81" s="174">
        <v>6</v>
      </c>
      <c r="S81" s="172">
        <f t="shared" si="12"/>
        <v>0</v>
      </c>
      <c r="T81" s="174"/>
      <c r="U81" s="172"/>
      <c r="V81" s="174">
        <f>S81</f>
        <v>0</v>
      </c>
    </row>
    <row r="82" spans="1:22" s="2" customFormat="1" ht="22.5" customHeight="1" x14ac:dyDescent="0.2">
      <c r="A82" s="187" t="s">
        <v>607</v>
      </c>
      <c r="B82" s="27" t="s">
        <v>606</v>
      </c>
      <c r="C82" s="35" t="s">
        <v>543</v>
      </c>
      <c r="D82" s="28" t="s">
        <v>529</v>
      </c>
      <c r="E82" s="35"/>
      <c r="F82" s="55">
        <v>8</v>
      </c>
      <c r="G82" s="56">
        <v>10</v>
      </c>
      <c r="H82" s="149"/>
      <c r="I82" s="30">
        <f t="shared" si="7"/>
        <v>0</v>
      </c>
      <c r="J82" s="212" t="s">
        <v>122</v>
      </c>
      <c r="K82" s="212" t="s">
        <v>122</v>
      </c>
      <c r="L82" s="180">
        <f t="shared" si="8"/>
        <v>1.9512195121951221</v>
      </c>
      <c r="M82" s="180">
        <f t="shared" si="9"/>
        <v>0</v>
      </c>
      <c r="O82" s="185">
        <f t="shared" si="10"/>
        <v>10</v>
      </c>
      <c r="P82" s="185">
        <f t="shared" si="11"/>
        <v>0</v>
      </c>
      <c r="R82" s="174">
        <v>1.5</v>
      </c>
      <c r="S82" s="172">
        <f t="shared" si="12"/>
        <v>0</v>
      </c>
      <c r="T82" s="174">
        <v>180</v>
      </c>
      <c r="U82" s="172">
        <f t="shared" si="13"/>
        <v>0</v>
      </c>
      <c r="V82" s="174"/>
    </row>
    <row r="83" spans="1:22" s="2" customFormat="1" ht="22.5" customHeight="1" x14ac:dyDescent="0.2">
      <c r="A83" s="187" t="s">
        <v>548</v>
      </c>
      <c r="B83" s="27" t="s">
        <v>606</v>
      </c>
      <c r="C83" s="35" t="s">
        <v>604</v>
      </c>
      <c r="D83" s="28" t="s">
        <v>558</v>
      </c>
      <c r="E83" s="35"/>
      <c r="F83" s="55">
        <v>17</v>
      </c>
      <c r="G83" s="56">
        <v>22</v>
      </c>
      <c r="H83" s="149"/>
      <c r="I83" s="30">
        <f t="shared" si="7"/>
        <v>0</v>
      </c>
      <c r="J83" s="212" t="s">
        <v>122</v>
      </c>
      <c r="K83" s="212" t="s">
        <v>122</v>
      </c>
      <c r="L83" s="180">
        <f t="shared" si="8"/>
        <v>4.1463414634146343</v>
      </c>
      <c r="M83" s="180">
        <f t="shared" si="9"/>
        <v>0</v>
      </c>
      <c r="O83" s="185">
        <f t="shared" si="10"/>
        <v>21.25</v>
      </c>
      <c r="P83" s="185">
        <f t="shared" si="11"/>
        <v>0</v>
      </c>
      <c r="R83" s="174">
        <v>6</v>
      </c>
      <c r="S83" s="172">
        <f t="shared" si="12"/>
        <v>0</v>
      </c>
      <c r="T83" s="174"/>
      <c r="U83" s="172"/>
      <c r="V83" s="174">
        <f>S83</f>
        <v>0</v>
      </c>
    </row>
    <row r="84" spans="1:22" s="2" customFormat="1" ht="22.5" customHeight="1" x14ac:dyDescent="0.2">
      <c r="A84" s="4" t="s">
        <v>609</v>
      </c>
      <c r="B84" s="27" t="s">
        <v>608</v>
      </c>
      <c r="C84" s="35" t="s">
        <v>543</v>
      </c>
      <c r="D84" s="28" t="s">
        <v>610</v>
      </c>
      <c r="E84" s="35"/>
      <c r="F84" s="29">
        <v>20</v>
      </c>
      <c r="G84" s="30">
        <v>25</v>
      </c>
      <c r="H84" s="149"/>
      <c r="I84" s="30">
        <f t="shared" si="7"/>
        <v>0</v>
      </c>
      <c r="J84" s="30"/>
      <c r="K84" s="34"/>
      <c r="L84" s="180">
        <f t="shared" si="8"/>
        <v>4.8780487804878057</v>
      </c>
      <c r="M84" s="180">
        <f t="shared" si="9"/>
        <v>0</v>
      </c>
      <c r="O84" s="185">
        <f t="shared" si="10"/>
        <v>25</v>
      </c>
      <c r="P84" s="185">
        <f t="shared" si="11"/>
        <v>0</v>
      </c>
      <c r="R84" s="174">
        <v>1.5</v>
      </c>
      <c r="S84" s="172">
        <f t="shared" si="12"/>
        <v>0</v>
      </c>
      <c r="T84" s="174">
        <v>180</v>
      </c>
      <c r="U84" s="172">
        <f t="shared" si="13"/>
        <v>0</v>
      </c>
      <c r="V84" s="174"/>
    </row>
    <row r="85" spans="1:22" s="2" customFormat="1" ht="22.5" customHeight="1" x14ac:dyDescent="0.2">
      <c r="A85" s="4" t="s">
        <v>613</v>
      </c>
      <c r="B85" s="27" t="s">
        <v>611</v>
      </c>
      <c r="C85" s="35" t="s">
        <v>585</v>
      </c>
      <c r="D85" s="28" t="s">
        <v>612</v>
      </c>
      <c r="E85" s="35"/>
      <c r="F85" s="29">
        <v>78.400000000000006</v>
      </c>
      <c r="G85" s="30">
        <v>98</v>
      </c>
      <c r="H85" s="149"/>
      <c r="I85" s="30">
        <f t="shared" si="7"/>
        <v>0</v>
      </c>
      <c r="J85" s="30"/>
      <c r="K85" s="31"/>
      <c r="L85" s="180">
        <f t="shared" si="8"/>
        <v>19.121951219512198</v>
      </c>
      <c r="M85" s="180">
        <f t="shared" si="9"/>
        <v>0</v>
      </c>
      <c r="O85" s="185">
        <f t="shared" si="10"/>
        <v>98</v>
      </c>
      <c r="P85" s="185">
        <f t="shared" si="11"/>
        <v>0</v>
      </c>
      <c r="R85" s="174">
        <v>3</v>
      </c>
      <c r="S85" s="172">
        <f t="shared" si="12"/>
        <v>0</v>
      </c>
      <c r="T85" s="174"/>
      <c r="U85" s="172"/>
      <c r="V85" s="174">
        <f>S85</f>
        <v>0</v>
      </c>
    </row>
    <row r="86" spans="1:22" s="2" customFormat="1" ht="22.5" hidden="1" customHeight="1" x14ac:dyDescent="0.2">
      <c r="A86" s="4" t="s">
        <v>613</v>
      </c>
      <c r="B86" s="36" t="s">
        <v>614</v>
      </c>
      <c r="C86" s="37" t="s">
        <v>585</v>
      </c>
      <c r="D86" s="38" t="s">
        <v>612</v>
      </c>
      <c r="E86" s="37"/>
      <c r="F86" s="39">
        <v>78.400000000000006</v>
      </c>
      <c r="G86" s="40">
        <v>98</v>
      </c>
      <c r="H86" s="149"/>
      <c r="I86" s="30">
        <f t="shared" si="7"/>
        <v>0</v>
      </c>
      <c r="J86" s="37" t="s">
        <v>121</v>
      </c>
      <c r="K86" s="37" t="s">
        <v>541</v>
      </c>
      <c r="L86" s="180">
        <f t="shared" si="8"/>
        <v>19.121951219512198</v>
      </c>
      <c r="M86" s="180">
        <f t="shared" si="9"/>
        <v>0</v>
      </c>
      <c r="O86" s="185">
        <f t="shared" si="10"/>
        <v>98</v>
      </c>
      <c r="P86" s="185">
        <f t="shared" si="11"/>
        <v>0</v>
      </c>
      <c r="R86" s="174">
        <v>3</v>
      </c>
      <c r="S86" s="172">
        <f t="shared" si="12"/>
        <v>0</v>
      </c>
      <c r="T86" s="174"/>
      <c r="U86" s="172"/>
      <c r="V86" s="174">
        <f>S86</f>
        <v>0</v>
      </c>
    </row>
    <row r="87" spans="1:22" s="2" customFormat="1" ht="22.5" customHeight="1" x14ac:dyDescent="0.2">
      <c r="A87" s="187" t="s">
        <v>545</v>
      </c>
      <c r="B87" s="27" t="s">
        <v>615</v>
      </c>
      <c r="C87" s="35" t="s">
        <v>543</v>
      </c>
      <c r="D87" s="28" t="s">
        <v>532</v>
      </c>
      <c r="E87" s="28" t="s">
        <v>550</v>
      </c>
      <c r="F87" s="29">
        <v>12.8</v>
      </c>
      <c r="G87" s="30">
        <v>16</v>
      </c>
      <c r="H87" s="149"/>
      <c r="I87" s="30">
        <f t="shared" si="7"/>
        <v>0</v>
      </c>
      <c r="J87" s="30"/>
      <c r="K87" s="31"/>
      <c r="L87" s="180">
        <f t="shared" si="8"/>
        <v>3.1219512195121957</v>
      </c>
      <c r="M87" s="180">
        <f t="shared" si="9"/>
        <v>0</v>
      </c>
      <c r="O87" s="185">
        <f t="shared" si="10"/>
        <v>16</v>
      </c>
      <c r="P87" s="185">
        <f t="shared" si="11"/>
        <v>0</v>
      </c>
      <c r="R87" s="174">
        <v>1.5</v>
      </c>
      <c r="S87" s="172">
        <f t="shared" si="12"/>
        <v>0</v>
      </c>
      <c r="T87" s="174">
        <v>200</v>
      </c>
      <c r="U87" s="172">
        <f t="shared" si="13"/>
        <v>0</v>
      </c>
      <c r="V87" s="174"/>
    </row>
    <row r="88" spans="1:22" s="2" customFormat="1" ht="22.5" customHeight="1" x14ac:dyDescent="0.2">
      <c r="A88" s="187" t="s">
        <v>616</v>
      </c>
      <c r="B88" s="27" t="s">
        <v>615</v>
      </c>
      <c r="C88" s="35" t="s">
        <v>528</v>
      </c>
      <c r="D88" s="28" t="s">
        <v>529</v>
      </c>
      <c r="E88" s="28" t="s">
        <v>529</v>
      </c>
      <c r="F88" s="29">
        <v>23</v>
      </c>
      <c r="G88" s="30">
        <v>29</v>
      </c>
      <c r="H88" s="149"/>
      <c r="I88" s="30">
        <f t="shared" si="7"/>
        <v>0</v>
      </c>
      <c r="J88" s="30"/>
      <c r="K88" s="32"/>
      <c r="L88" s="180">
        <f t="shared" si="8"/>
        <v>5.6097560975609762</v>
      </c>
      <c r="M88" s="180">
        <f t="shared" si="9"/>
        <v>0</v>
      </c>
      <c r="O88" s="185">
        <f t="shared" si="10"/>
        <v>28.75</v>
      </c>
      <c r="P88" s="185">
        <f t="shared" si="11"/>
        <v>0</v>
      </c>
      <c r="R88" s="174">
        <v>3.5</v>
      </c>
      <c r="S88" s="172">
        <f t="shared" si="12"/>
        <v>0</v>
      </c>
      <c r="T88" s="174">
        <v>85</v>
      </c>
      <c r="U88" s="172">
        <f t="shared" si="13"/>
        <v>0</v>
      </c>
      <c r="V88" s="174"/>
    </row>
    <row r="89" spans="1:22" s="2" customFormat="1" ht="22.5" customHeight="1" x14ac:dyDescent="0.2">
      <c r="A89" s="187" t="s">
        <v>591</v>
      </c>
      <c r="B89" s="27" t="s">
        <v>615</v>
      </c>
      <c r="C89" s="35" t="s">
        <v>590</v>
      </c>
      <c r="D89" s="28" t="s">
        <v>550</v>
      </c>
      <c r="E89" s="28" t="s">
        <v>529</v>
      </c>
      <c r="F89" s="57">
        <v>32</v>
      </c>
      <c r="G89" s="58">
        <v>40</v>
      </c>
      <c r="H89" s="149"/>
      <c r="I89" s="30">
        <f t="shared" si="7"/>
        <v>0</v>
      </c>
      <c r="J89" s="212" t="s">
        <v>122</v>
      </c>
      <c r="K89" s="213" t="s">
        <v>122</v>
      </c>
      <c r="L89" s="180">
        <f t="shared" si="8"/>
        <v>7.8048780487804885</v>
      </c>
      <c r="M89" s="180">
        <f t="shared" si="9"/>
        <v>0</v>
      </c>
      <c r="O89" s="185">
        <f t="shared" si="10"/>
        <v>40</v>
      </c>
      <c r="P89" s="185">
        <f t="shared" si="11"/>
        <v>0</v>
      </c>
      <c r="R89" s="174">
        <v>11</v>
      </c>
      <c r="S89" s="172">
        <f t="shared" si="12"/>
        <v>0</v>
      </c>
      <c r="T89" s="174"/>
      <c r="U89" s="172"/>
      <c r="V89" s="174">
        <f>S89</f>
        <v>0</v>
      </c>
    </row>
    <row r="90" spans="1:22" s="2" customFormat="1" ht="22.5" customHeight="1" x14ac:dyDescent="0.2">
      <c r="A90" s="187" t="s">
        <v>618</v>
      </c>
      <c r="B90" s="27" t="s">
        <v>617</v>
      </c>
      <c r="C90" s="35" t="s">
        <v>543</v>
      </c>
      <c r="D90" s="28" t="s">
        <v>550</v>
      </c>
      <c r="E90" s="28"/>
      <c r="F90" s="29">
        <v>14.4</v>
      </c>
      <c r="G90" s="30">
        <v>18</v>
      </c>
      <c r="H90" s="149"/>
      <c r="I90" s="30">
        <f t="shared" si="7"/>
        <v>0</v>
      </c>
      <c r="J90" s="30"/>
      <c r="K90" s="31"/>
      <c r="L90" s="180">
        <f t="shared" si="8"/>
        <v>3.51219512195122</v>
      </c>
      <c r="M90" s="180">
        <f t="shared" si="9"/>
        <v>0</v>
      </c>
      <c r="O90" s="185">
        <f t="shared" si="10"/>
        <v>18</v>
      </c>
      <c r="P90" s="185">
        <f t="shared" si="11"/>
        <v>0</v>
      </c>
      <c r="R90" s="174">
        <v>1.5</v>
      </c>
      <c r="S90" s="172">
        <f t="shared" si="12"/>
        <v>0</v>
      </c>
      <c r="T90" s="174">
        <v>200</v>
      </c>
      <c r="U90" s="172">
        <f t="shared" si="13"/>
        <v>0</v>
      </c>
      <c r="V90" s="174"/>
    </row>
    <row r="91" spans="1:22" s="2" customFormat="1" ht="22.5" customHeight="1" x14ac:dyDescent="0.2">
      <c r="A91" s="187" t="s">
        <v>621</v>
      </c>
      <c r="B91" s="59" t="s">
        <v>620</v>
      </c>
      <c r="C91" s="35" t="s">
        <v>528</v>
      </c>
      <c r="D91" s="28" t="s">
        <v>544</v>
      </c>
      <c r="E91" s="28"/>
      <c r="F91" s="29">
        <v>25.5</v>
      </c>
      <c r="G91" s="30">
        <v>32</v>
      </c>
      <c r="H91" s="149"/>
      <c r="I91" s="30">
        <f t="shared" si="7"/>
        <v>0</v>
      </c>
      <c r="J91" s="30"/>
      <c r="K91" s="31"/>
      <c r="L91" s="180">
        <f t="shared" si="8"/>
        <v>6.2195121951219514</v>
      </c>
      <c r="M91" s="180">
        <f t="shared" si="9"/>
        <v>0</v>
      </c>
      <c r="O91" s="185">
        <f t="shared" si="10"/>
        <v>31.875</v>
      </c>
      <c r="P91" s="185">
        <f t="shared" si="11"/>
        <v>0</v>
      </c>
      <c r="R91" s="174">
        <v>3.5</v>
      </c>
      <c r="S91" s="172">
        <f t="shared" si="12"/>
        <v>0</v>
      </c>
      <c r="T91" s="174">
        <v>85</v>
      </c>
      <c r="U91" s="172">
        <f t="shared" si="13"/>
        <v>0</v>
      </c>
      <c r="V91" s="174"/>
    </row>
    <row r="92" spans="1:22" s="2" customFormat="1" ht="22.5" customHeight="1" x14ac:dyDescent="0.2">
      <c r="A92" s="187" t="s">
        <v>607</v>
      </c>
      <c r="B92" s="27" t="s">
        <v>622</v>
      </c>
      <c r="C92" s="35" t="s">
        <v>543</v>
      </c>
      <c r="D92" s="28" t="s">
        <v>550</v>
      </c>
      <c r="E92" s="28"/>
      <c r="F92" s="29">
        <v>14.4</v>
      </c>
      <c r="G92" s="30">
        <v>18</v>
      </c>
      <c r="H92" s="149"/>
      <c r="I92" s="30">
        <f t="shared" si="7"/>
        <v>0</v>
      </c>
      <c r="J92" s="30"/>
      <c r="K92" s="31"/>
      <c r="L92" s="180">
        <f t="shared" si="8"/>
        <v>3.51219512195122</v>
      </c>
      <c r="M92" s="180">
        <f t="shared" si="9"/>
        <v>0</v>
      </c>
      <c r="O92" s="185">
        <f t="shared" si="10"/>
        <v>18</v>
      </c>
      <c r="P92" s="185">
        <f t="shared" si="11"/>
        <v>0</v>
      </c>
      <c r="R92" s="174">
        <v>1.5</v>
      </c>
      <c r="S92" s="172">
        <f t="shared" si="12"/>
        <v>0</v>
      </c>
      <c r="T92" s="174">
        <v>200</v>
      </c>
      <c r="U92" s="172">
        <f t="shared" si="13"/>
        <v>0</v>
      </c>
      <c r="V92" s="174"/>
    </row>
    <row r="93" spans="1:22" s="2" customFormat="1" ht="22.5" customHeight="1" x14ac:dyDescent="0.2">
      <c r="A93" s="187" t="s">
        <v>540</v>
      </c>
      <c r="B93" s="27" t="s">
        <v>622</v>
      </c>
      <c r="C93" s="35" t="s">
        <v>528</v>
      </c>
      <c r="D93" s="28" t="s">
        <v>588</v>
      </c>
      <c r="E93" s="28"/>
      <c r="F93" s="29">
        <v>25.5</v>
      </c>
      <c r="G93" s="30">
        <v>32</v>
      </c>
      <c r="H93" s="149"/>
      <c r="I93" s="30">
        <f t="shared" si="7"/>
        <v>0</v>
      </c>
      <c r="J93" s="30"/>
      <c r="K93" s="31"/>
      <c r="L93" s="180">
        <f t="shared" si="8"/>
        <v>6.2195121951219514</v>
      </c>
      <c r="M93" s="180">
        <f t="shared" si="9"/>
        <v>0</v>
      </c>
      <c r="O93" s="185">
        <f t="shared" si="10"/>
        <v>31.875</v>
      </c>
      <c r="P93" s="185">
        <f t="shared" si="11"/>
        <v>0</v>
      </c>
      <c r="R93" s="174">
        <v>3.5</v>
      </c>
      <c r="S93" s="172">
        <f t="shared" si="12"/>
        <v>0</v>
      </c>
      <c r="T93" s="174">
        <v>85</v>
      </c>
      <c r="U93" s="172">
        <f t="shared" si="13"/>
        <v>0</v>
      </c>
      <c r="V93" s="174"/>
    </row>
    <row r="94" spans="1:22" s="2" customFormat="1" ht="22.5" customHeight="1" x14ac:dyDescent="0.2">
      <c r="A94" s="187" t="s">
        <v>624</v>
      </c>
      <c r="B94" s="27" t="s">
        <v>623</v>
      </c>
      <c r="C94" s="35" t="s">
        <v>543</v>
      </c>
      <c r="D94" s="28"/>
      <c r="E94" s="28" t="s">
        <v>512</v>
      </c>
      <c r="F94" s="29">
        <v>14.4</v>
      </c>
      <c r="G94" s="30">
        <v>18</v>
      </c>
      <c r="H94" s="149"/>
      <c r="I94" s="30">
        <f t="shared" si="7"/>
        <v>0</v>
      </c>
      <c r="J94" s="30"/>
      <c r="K94" s="31"/>
      <c r="L94" s="180">
        <f t="shared" si="8"/>
        <v>3.51219512195122</v>
      </c>
      <c r="M94" s="180">
        <f t="shared" si="9"/>
        <v>0</v>
      </c>
      <c r="O94" s="185">
        <f t="shared" si="10"/>
        <v>18</v>
      </c>
      <c r="P94" s="185">
        <f t="shared" si="11"/>
        <v>0</v>
      </c>
      <c r="R94" s="174">
        <v>1.5</v>
      </c>
      <c r="S94" s="172">
        <f t="shared" si="12"/>
        <v>0</v>
      </c>
      <c r="T94" s="174">
        <v>200</v>
      </c>
      <c r="U94" s="172">
        <f t="shared" si="13"/>
        <v>0</v>
      </c>
      <c r="V94" s="174"/>
    </row>
    <row r="95" spans="1:22" s="2" customFormat="1" ht="22.5" customHeight="1" x14ac:dyDescent="0.2">
      <c r="A95" s="187" t="s">
        <v>574</v>
      </c>
      <c r="B95" s="27" t="s">
        <v>623</v>
      </c>
      <c r="C95" s="35" t="s">
        <v>528</v>
      </c>
      <c r="D95" s="28"/>
      <c r="E95" s="28" t="s">
        <v>580</v>
      </c>
      <c r="F95" s="29">
        <v>25.5</v>
      </c>
      <c r="G95" s="30">
        <v>32</v>
      </c>
      <c r="H95" s="149"/>
      <c r="I95" s="30">
        <f t="shared" si="7"/>
        <v>0</v>
      </c>
      <c r="J95" s="30"/>
      <c r="K95" s="31"/>
      <c r="L95" s="180">
        <f t="shared" si="8"/>
        <v>6.2195121951219514</v>
      </c>
      <c r="M95" s="180">
        <f t="shared" si="9"/>
        <v>0</v>
      </c>
      <c r="O95" s="185">
        <f t="shared" si="10"/>
        <v>31.875</v>
      </c>
      <c r="P95" s="185">
        <f t="shared" si="11"/>
        <v>0</v>
      </c>
      <c r="R95" s="174">
        <v>3.5</v>
      </c>
      <c r="S95" s="172">
        <f t="shared" si="12"/>
        <v>0</v>
      </c>
      <c r="T95" s="174">
        <v>85</v>
      </c>
      <c r="U95" s="172">
        <f t="shared" si="13"/>
        <v>0</v>
      </c>
      <c r="V95" s="174"/>
    </row>
    <row r="96" spans="1:22" s="2" customFormat="1" ht="22.5" customHeight="1" x14ac:dyDescent="0.2">
      <c r="A96" s="187" t="s">
        <v>626</v>
      </c>
      <c r="B96" s="27" t="s">
        <v>625</v>
      </c>
      <c r="C96" s="35" t="s">
        <v>543</v>
      </c>
      <c r="D96" s="28"/>
      <c r="E96" s="28" t="s">
        <v>512</v>
      </c>
      <c r="F96" s="29">
        <v>12.8</v>
      </c>
      <c r="G96" s="30">
        <v>16</v>
      </c>
      <c r="H96" s="149"/>
      <c r="I96" s="30">
        <f t="shared" si="7"/>
        <v>0</v>
      </c>
      <c r="J96" s="30"/>
      <c r="K96" s="31"/>
      <c r="L96" s="180">
        <f t="shared" si="8"/>
        <v>3.1219512195121957</v>
      </c>
      <c r="M96" s="180">
        <f t="shared" si="9"/>
        <v>0</v>
      </c>
      <c r="O96" s="185">
        <f t="shared" si="10"/>
        <v>16</v>
      </c>
      <c r="P96" s="185">
        <f t="shared" si="11"/>
        <v>0</v>
      </c>
      <c r="R96" s="174">
        <v>1.5</v>
      </c>
      <c r="S96" s="172">
        <f t="shared" si="12"/>
        <v>0</v>
      </c>
      <c r="T96" s="174">
        <v>200</v>
      </c>
      <c r="U96" s="172">
        <f t="shared" si="13"/>
        <v>0</v>
      </c>
      <c r="V96" s="174"/>
    </row>
    <row r="97" spans="1:22" s="2" customFormat="1" ht="22.5" customHeight="1" x14ac:dyDescent="0.2">
      <c r="A97" s="187" t="s">
        <v>555</v>
      </c>
      <c r="B97" s="27" t="s">
        <v>625</v>
      </c>
      <c r="C97" s="35" t="s">
        <v>585</v>
      </c>
      <c r="D97" s="28"/>
      <c r="E97" s="28" t="s">
        <v>627</v>
      </c>
      <c r="F97" s="29">
        <v>23</v>
      </c>
      <c r="G97" s="30">
        <v>29</v>
      </c>
      <c r="H97" s="149"/>
      <c r="I97" s="30">
        <f t="shared" si="7"/>
        <v>0</v>
      </c>
      <c r="J97" s="30"/>
      <c r="K97" s="44"/>
      <c r="L97" s="180">
        <f t="shared" si="8"/>
        <v>5.6097560975609762</v>
      </c>
      <c r="M97" s="180">
        <f t="shared" si="9"/>
        <v>0</v>
      </c>
      <c r="O97" s="185">
        <f t="shared" si="10"/>
        <v>28.75</v>
      </c>
      <c r="P97" s="185">
        <f t="shared" si="11"/>
        <v>0</v>
      </c>
      <c r="R97" s="174">
        <v>3</v>
      </c>
      <c r="S97" s="172">
        <f t="shared" si="12"/>
        <v>0</v>
      </c>
      <c r="T97" s="174">
        <v>85</v>
      </c>
      <c r="U97" s="172">
        <f t="shared" si="13"/>
        <v>0</v>
      </c>
      <c r="V97" s="174"/>
    </row>
    <row r="98" spans="1:22" s="2" customFormat="1" ht="22.5" customHeight="1" x14ac:dyDescent="0.2">
      <c r="A98" s="187" t="s">
        <v>629</v>
      </c>
      <c r="B98" s="27" t="s">
        <v>628</v>
      </c>
      <c r="C98" s="35" t="s">
        <v>543</v>
      </c>
      <c r="D98" s="28"/>
      <c r="E98" s="28" t="s">
        <v>517</v>
      </c>
      <c r="F98" s="29">
        <v>12.8</v>
      </c>
      <c r="G98" s="30">
        <v>16</v>
      </c>
      <c r="H98" s="149"/>
      <c r="I98" s="30">
        <f t="shared" si="7"/>
        <v>0</v>
      </c>
      <c r="J98" s="30"/>
      <c r="K98" s="31"/>
      <c r="L98" s="180">
        <f t="shared" si="8"/>
        <v>3.1219512195121957</v>
      </c>
      <c r="M98" s="180">
        <f t="shared" si="9"/>
        <v>0</v>
      </c>
      <c r="O98" s="185">
        <f t="shared" si="10"/>
        <v>16</v>
      </c>
      <c r="P98" s="185">
        <f t="shared" si="11"/>
        <v>0</v>
      </c>
      <c r="R98" s="174">
        <v>1.5</v>
      </c>
      <c r="S98" s="172">
        <f t="shared" si="12"/>
        <v>0</v>
      </c>
      <c r="T98" s="174">
        <v>200</v>
      </c>
      <c r="U98" s="172">
        <f t="shared" si="13"/>
        <v>0</v>
      </c>
      <c r="V98" s="174"/>
    </row>
    <row r="99" spans="1:22" s="2" customFormat="1" ht="22.5" customHeight="1" x14ac:dyDescent="0.2">
      <c r="A99" s="187" t="s">
        <v>555</v>
      </c>
      <c r="B99" s="27" t="s">
        <v>628</v>
      </c>
      <c r="C99" s="35" t="s">
        <v>528</v>
      </c>
      <c r="D99" s="28"/>
      <c r="E99" s="28" t="s">
        <v>627</v>
      </c>
      <c r="F99" s="29">
        <v>23</v>
      </c>
      <c r="G99" s="30">
        <v>29</v>
      </c>
      <c r="H99" s="149"/>
      <c r="I99" s="30">
        <f t="shared" si="7"/>
        <v>0</v>
      </c>
      <c r="J99" s="30"/>
      <c r="K99" s="31"/>
      <c r="L99" s="180">
        <f t="shared" si="8"/>
        <v>5.6097560975609762</v>
      </c>
      <c r="M99" s="180">
        <f t="shared" si="9"/>
        <v>0</v>
      </c>
      <c r="O99" s="185">
        <f t="shared" si="10"/>
        <v>28.75</v>
      </c>
      <c r="P99" s="185">
        <f t="shared" si="11"/>
        <v>0</v>
      </c>
      <c r="R99" s="174">
        <v>3.5</v>
      </c>
      <c r="S99" s="172">
        <f t="shared" si="12"/>
        <v>0</v>
      </c>
      <c r="T99" s="174">
        <v>85</v>
      </c>
      <c r="U99" s="172">
        <f t="shared" si="13"/>
        <v>0</v>
      </c>
      <c r="V99" s="174"/>
    </row>
    <row r="100" spans="1:22" s="2" customFormat="1" ht="22.5" customHeight="1" x14ac:dyDescent="0.2">
      <c r="A100" s="187" t="s">
        <v>537</v>
      </c>
      <c r="B100" s="27" t="s">
        <v>628</v>
      </c>
      <c r="C100" s="35" t="s">
        <v>590</v>
      </c>
      <c r="D100" s="28"/>
      <c r="E100" s="28" t="s">
        <v>630</v>
      </c>
      <c r="F100" s="29">
        <v>49</v>
      </c>
      <c r="G100" s="30">
        <v>62</v>
      </c>
      <c r="H100" s="149"/>
      <c r="I100" s="30">
        <f t="shared" si="7"/>
        <v>0</v>
      </c>
      <c r="J100" s="30"/>
      <c r="K100" s="52"/>
      <c r="L100" s="180">
        <f t="shared" si="8"/>
        <v>11.951219512195124</v>
      </c>
      <c r="M100" s="180">
        <f t="shared" si="9"/>
        <v>0</v>
      </c>
      <c r="O100" s="185">
        <f t="shared" si="10"/>
        <v>61.25</v>
      </c>
      <c r="P100" s="185">
        <f t="shared" si="11"/>
        <v>0</v>
      </c>
      <c r="R100" s="174">
        <v>11</v>
      </c>
      <c r="S100" s="172">
        <f t="shared" si="12"/>
        <v>0</v>
      </c>
      <c r="T100" s="174"/>
      <c r="U100" s="172"/>
      <c r="V100" s="174">
        <f>S100</f>
        <v>0</v>
      </c>
    </row>
    <row r="101" spans="1:22" s="2" customFormat="1" ht="22.5" customHeight="1" x14ac:dyDescent="0.2">
      <c r="A101" s="187" t="s">
        <v>632</v>
      </c>
      <c r="B101" s="27" t="s">
        <v>631</v>
      </c>
      <c r="C101" s="35" t="s">
        <v>543</v>
      </c>
      <c r="D101" s="28"/>
      <c r="E101" s="28" t="s">
        <v>517</v>
      </c>
      <c r="F101" s="29">
        <v>14.4</v>
      </c>
      <c r="G101" s="30">
        <v>18</v>
      </c>
      <c r="H101" s="149"/>
      <c r="I101" s="30">
        <f t="shared" si="7"/>
        <v>0</v>
      </c>
      <c r="J101" s="30"/>
      <c r="K101" s="31"/>
      <c r="L101" s="180">
        <f t="shared" si="8"/>
        <v>3.51219512195122</v>
      </c>
      <c r="M101" s="180">
        <f t="shared" si="9"/>
        <v>0</v>
      </c>
      <c r="O101" s="185">
        <f t="shared" si="10"/>
        <v>18</v>
      </c>
      <c r="P101" s="185">
        <f t="shared" si="11"/>
        <v>0</v>
      </c>
      <c r="R101" s="174">
        <v>1.5</v>
      </c>
      <c r="S101" s="172">
        <f t="shared" si="12"/>
        <v>0</v>
      </c>
      <c r="T101" s="174">
        <v>200</v>
      </c>
      <c r="U101" s="172">
        <f t="shared" si="13"/>
        <v>0</v>
      </c>
      <c r="V101" s="174"/>
    </row>
    <row r="102" spans="1:22" s="2" customFormat="1" ht="22.5" customHeight="1" x14ac:dyDescent="0.2">
      <c r="A102" s="187" t="s">
        <v>555</v>
      </c>
      <c r="B102" s="27" t="s">
        <v>631</v>
      </c>
      <c r="C102" s="35" t="s">
        <v>585</v>
      </c>
      <c r="D102" s="28"/>
      <c r="E102" s="28" t="s">
        <v>580</v>
      </c>
      <c r="F102" s="29">
        <v>25.5</v>
      </c>
      <c r="G102" s="30">
        <v>32</v>
      </c>
      <c r="H102" s="149"/>
      <c r="I102" s="30">
        <f t="shared" si="7"/>
        <v>0</v>
      </c>
      <c r="J102" s="30"/>
      <c r="K102" s="31"/>
      <c r="L102" s="180">
        <f t="shared" si="8"/>
        <v>6.2195121951219514</v>
      </c>
      <c r="M102" s="180">
        <f t="shared" si="9"/>
        <v>0</v>
      </c>
      <c r="O102" s="185">
        <f t="shared" si="10"/>
        <v>31.875</v>
      </c>
      <c r="P102" s="185">
        <f t="shared" si="11"/>
        <v>0</v>
      </c>
      <c r="R102" s="174">
        <v>3</v>
      </c>
      <c r="S102" s="172">
        <f t="shared" si="12"/>
        <v>0</v>
      </c>
      <c r="T102" s="174">
        <v>85</v>
      </c>
      <c r="U102" s="172">
        <f t="shared" si="13"/>
        <v>0</v>
      </c>
      <c r="V102" s="174"/>
    </row>
    <row r="103" spans="1:22" s="2" customFormat="1" ht="22.5" customHeight="1" x14ac:dyDescent="0.2">
      <c r="A103" s="187" t="s">
        <v>634</v>
      </c>
      <c r="B103" s="27" t="s">
        <v>633</v>
      </c>
      <c r="C103" s="35" t="s">
        <v>543</v>
      </c>
      <c r="D103" s="28"/>
      <c r="E103" s="28" t="s">
        <v>550</v>
      </c>
      <c r="F103" s="29">
        <v>12.8</v>
      </c>
      <c r="G103" s="30">
        <v>16</v>
      </c>
      <c r="H103" s="149"/>
      <c r="I103" s="30">
        <f t="shared" si="7"/>
        <v>0</v>
      </c>
      <c r="J103" s="30"/>
      <c r="K103" s="31"/>
      <c r="L103" s="180">
        <f t="shared" si="8"/>
        <v>3.1219512195121957</v>
      </c>
      <c r="M103" s="180">
        <f t="shared" si="9"/>
        <v>0</v>
      </c>
      <c r="O103" s="185">
        <f t="shared" si="10"/>
        <v>16</v>
      </c>
      <c r="P103" s="185">
        <f t="shared" si="11"/>
        <v>0</v>
      </c>
      <c r="R103" s="174">
        <v>1.5</v>
      </c>
      <c r="S103" s="172">
        <f t="shared" si="12"/>
        <v>0</v>
      </c>
      <c r="T103" s="174">
        <v>200</v>
      </c>
      <c r="U103" s="172">
        <f t="shared" si="13"/>
        <v>0</v>
      </c>
      <c r="V103" s="174"/>
    </row>
    <row r="104" spans="1:22" s="2" customFormat="1" ht="22.5" customHeight="1" x14ac:dyDescent="0.2">
      <c r="A104" s="187" t="s">
        <v>581</v>
      </c>
      <c r="B104" s="27" t="s">
        <v>633</v>
      </c>
      <c r="C104" s="35" t="s">
        <v>528</v>
      </c>
      <c r="D104" s="28"/>
      <c r="E104" s="28" t="s">
        <v>529</v>
      </c>
      <c r="F104" s="29">
        <v>23</v>
      </c>
      <c r="G104" s="30">
        <v>29</v>
      </c>
      <c r="H104" s="149"/>
      <c r="I104" s="30">
        <f t="shared" si="7"/>
        <v>0</v>
      </c>
      <c r="J104" s="30"/>
      <c r="K104" s="31"/>
      <c r="L104" s="180">
        <f t="shared" si="8"/>
        <v>5.6097560975609762</v>
      </c>
      <c r="M104" s="180">
        <f t="shared" si="9"/>
        <v>0</v>
      </c>
      <c r="O104" s="185">
        <f t="shared" si="10"/>
        <v>28.75</v>
      </c>
      <c r="P104" s="185">
        <f t="shared" si="11"/>
        <v>0</v>
      </c>
      <c r="R104" s="174">
        <v>3.5</v>
      </c>
      <c r="S104" s="172">
        <f t="shared" si="12"/>
        <v>0</v>
      </c>
      <c r="T104" s="174">
        <v>85</v>
      </c>
      <c r="U104" s="172">
        <f t="shared" si="13"/>
        <v>0</v>
      </c>
      <c r="V104" s="174"/>
    </row>
    <row r="105" spans="1:22" s="2" customFormat="1" ht="22.5" customHeight="1" x14ac:dyDescent="0.2">
      <c r="A105" s="187" t="s">
        <v>635</v>
      </c>
      <c r="B105" s="27" t="s">
        <v>633</v>
      </c>
      <c r="C105" s="35" t="s">
        <v>590</v>
      </c>
      <c r="D105" s="28" t="s">
        <v>516</v>
      </c>
      <c r="E105" s="28" t="s">
        <v>529</v>
      </c>
      <c r="F105" s="29">
        <v>48</v>
      </c>
      <c r="G105" s="30">
        <v>60</v>
      </c>
      <c r="H105" s="149"/>
      <c r="I105" s="30">
        <f t="shared" si="7"/>
        <v>0</v>
      </c>
      <c r="J105" s="30"/>
      <c r="K105" s="31"/>
      <c r="L105" s="180">
        <f t="shared" si="8"/>
        <v>11.707317073170733</v>
      </c>
      <c r="M105" s="180">
        <f t="shared" si="9"/>
        <v>0</v>
      </c>
      <c r="O105" s="185">
        <f t="shared" si="10"/>
        <v>60</v>
      </c>
      <c r="P105" s="185">
        <f t="shared" si="11"/>
        <v>0</v>
      </c>
      <c r="R105" s="174">
        <v>11</v>
      </c>
      <c r="S105" s="172">
        <f t="shared" si="12"/>
        <v>0</v>
      </c>
      <c r="T105" s="174"/>
      <c r="U105" s="172"/>
      <c r="V105" s="174">
        <f>S105</f>
        <v>0</v>
      </c>
    </row>
    <row r="106" spans="1:22" s="2" customFormat="1" ht="22.5" customHeight="1" x14ac:dyDescent="0.2">
      <c r="A106" s="187" t="s">
        <v>637</v>
      </c>
      <c r="B106" s="27" t="s">
        <v>636</v>
      </c>
      <c r="C106" s="35" t="s">
        <v>543</v>
      </c>
      <c r="D106" s="28">
        <v>10</v>
      </c>
      <c r="E106" s="28" t="s">
        <v>517</v>
      </c>
      <c r="F106" s="29">
        <v>14.4</v>
      </c>
      <c r="G106" s="30">
        <v>18</v>
      </c>
      <c r="H106" s="149"/>
      <c r="I106" s="30">
        <f t="shared" si="7"/>
        <v>0</v>
      </c>
      <c r="J106" s="30"/>
      <c r="K106" s="31"/>
      <c r="L106" s="180">
        <f t="shared" si="8"/>
        <v>3.51219512195122</v>
      </c>
      <c r="M106" s="180">
        <f t="shared" si="9"/>
        <v>0</v>
      </c>
      <c r="O106" s="185">
        <f t="shared" si="10"/>
        <v>18</v>
      </c>
      <c r="P106" s="185">
        <f t="shared" si="11"/>
        <v>0</v>
      </c>
      <c r="R106" s="174">
        <v>1.5</v>
      </c>
      <c r="S106" s="172">
        <f t="shared" si="12"/>
        <v>0</v>
      </c>
      <c r="T106" s="174">
        <v>200</v>
      </c>
      <c r="U106" s="172">
        <f t="shared" si="13"/>
        <v>0</v>
      </c>
      <c r="V106" s="174"/>
    </row>
    <row r="107" spans="1:22" s="2" customFormat="1" ht="22.5" customHeight="1" x14ac:dyDescent="0.2">
      <c r="A107" s="187" t="s">
        <v>638</v>
      </c>
      <c r="B107" s="27" t="s">
        <v>636</v>
      </c>
      <c r="C107" s="28" t="s">
        <v>639</v>
      </c>
      <c r="D107" s="28">
        <v>10</v>
      </c>
      <c r="E107" s="28" t="s">
        <v>550</v>
      </c>
      <c r="F107" s="29">
        <v>25.5</v>
      </c>
      <c r="G107" s="30">
        <v>32</v>
      </c>
      <c r="H107" s="149"/>
      <c r="I107" s="30">
        <f t="shared" si="7"/>
        <v>0</v>
      </c>
      <c r="J107" s="30"/>
      <c r="K107" s="31"/>
      <c r="L107" s="180">
        <f t="shared" si="8"/>
        <v>6.2195121951219514</v>
      </c>
      <c r="M107" s="180">
        <f t="shared" si="9"/>
        <v>0</v>
      </c>
      <c r="O107" s="185">
        <f t="shared" si="10"/>
        <v>31.875</v>
      </c>
      <c r="P107" s="185">
        <f t="shared" si="11"/>
        <v>0</v>
      </c>
      <c r="R107" s="174">
        <v>3.5</v>
      </c>
      <c r="S107" s="172">
        <f t="shared" si="12"/>
        <v>0</v>
      </c>
      <c r="T107" s="174">
        <v>85</v>
      </c>
      <c r="U107" s="172">
        <f t="shared" si="13"/>
        <v>0</v>
      </c>
      <c r="V107" s="174"/>
    </row>
    <row r="108" spans="1:22" s="2" customFormat="1" ht="22.5" customHeight="1" x14ac:dyDescent="0.2">
      <c r="A108" s="187" t="s">
        <v>599</v>
      </c>
      <c r="B108" s="27" t="s">
        <v>636</v>
      </c>
      <c r="C108" s="28" t="s">
        <v>590</v>
      </c>
      <c r="D108" s="28">
        <v>15</v>
      </c>
      <c r="E108" s="28" t="s">
        <v>588</v>
      </c>
      <c r="F108" s="29">
        <v>49</v>
      </c>
      <c r="G108" s="30">
        <v>62</v>
      </c>
      <c r="H108" s="149"/>
      <c r="I108" s="30">
        <f t="shared" si="7"/>
        <v>0</v>
      </c>
      <c r="J108" s="30"/>
      <c r="K108" s="52"/>
      <c r="L108" s="180">
        <f t="shared" si="8"/>
        <v>11.951219512195124</v>
      </c>
      <c r="M108" s="180">
        <f t="shared" si="9"/>
        <v>0</v>
      </c>
      <c r="O108" s="185">
        <f t="shared" si="10"/>
        <v>61.25</v>
      </c>
      <c r="P108" s="185">
        <f t="shared" si="11"/>
        <v>0</v>
      </c>
      <c r="R108" s="174">
        <v>11</v>
      </c>
      <c r="S108" s="172">
        <f t="shared" si="12"/>
        <v>0</v>
      </c>
      <c r="T108" s="174"/>
      <c r="U108" s="172"/>
      <c r="V108" s="174">
        <f>S108</f>
        <v>0</v>
      </c>
    </row>
    <row r="109" spans="1:22" s="2" customFormat="1" ht="22.5" customHeight="1" x14ac:dyDescent="0.2">
      <c r="A109" s="187" t="s">
        <v>641</v>
      </c>
      <c r="B109" s="27" t="s">
        <v>640</v>
      </c>
      <c r="C109" s="35" t="s">
        <v>543</v>
      </c>
      <c r="D109" s="28" t="s">
        <v>516</v>
      </c>
      <c r="E109" s="28" t="s">
        <v>517</v>
      </c>
      <c r="F109" s="29">
        <v>12.8</v>
      </c>
      <c r="G109" s="30">
        <v>16</v>
      </c>
      <c r="H109" s="149"/>
      <c r="I109" s="30">
        <f t="shared" si="7"/>
        <v>0</v>
      </c>
      <c r="J109" s="30"/>
      <c r="K109" s="31"/>
      <c r="L109" s="180">
        <f t="shared" si="8"/>
        <v>3.1219512195121957</v>
      </c>
      <c r="M109" s="180">
        <f t="shared" si="9"/>
        <v>0</v>
      </c>
      <c r="O109" s="185">
        <f t="shared" si="10"/>
        <v>16</v>
      </c>
      <c r="P109" s="185">
        <f t="shared" si="11"/>
        <v>0</v>
      </c>
      <c r="R109" s="174">
        <v>1.5</v>
      </c>
      <c r="S109" s="172">
        <f t="shared" si="12"/>
        <v>0</v>
      </c>
      <c r="T109" s="174">
        <v>200</v>
      </c>
      <c r="U109" s="172">
        <f t="shared" si="13"/>
        <v>0</v>
      </c>
      <c r="V109" s="174"/>
    </row>
    <row r="110" spans="1:22" s="2" customFormat="1" ht="22.5" customHeight="1" x14ac:dyDescent="0.2">
      <c r="A110" s="187" t="s">
        <v>616</v>
      </c>
      <c r="B110" s="27" t="s">
        <v>640</v>
      </c>
      <c r="C110" s="35" t="s">
        <v>585</v>
      </c>
      <c r="D110" s="28" t="s">
        <v>532</v>
      </c>
      <c r="E110" s="28" t="s">
        <v>588</v>
      </c>
      <c r="F110" s="29">
        <v>23</v>
      </c>
      <c r="G110" s="30">
        <v>29</v>
      </c>
      <c r="H110" s="149"/>
      <c r="I110" s="30">
        <f t="shared" si="7"/>
        <v>0</v>
      </c>
      <c r="J110" s="30"/>
      <c r="K110" s="31"/>
      <c r="L110" s="180">
        <f t="shared" si="8"/>
        <v>5.6097560975609762</v>
      </c>
      <c r="M110" s="180">
        <f t="shared" si="9"/>
        <v>0</v>
      </c>
      <c r="O110" s="185">
        <f t="shared" si="10"/>
        <v>28.75</v>
      </c>
      <c r="P110" s="185">
        <f t="shared" si="11"/>
        <v>0</v>
      </c>
      <c r="R110" s="174">
        <v>3</v>
      </c>
      <c r="S110" s="172">
        <f t="shared" si="12"/>
        <v>0</v>
      </c>
      <c r="T110" s="174">
        <v>85</v>
      </c>
      <c r="U110" s="172">
        <f t="shared" si="13"/>
        <v>0</v>
      </c>
      <c r="V110" s="174"/>
    </row>
    <row r="111" spans="1:22" s="2" customFormat="1" ht="22.5" customHeight="1" x14ac:dyDescent="0.2">
      <c r="A111" s="187" t="s">
        <v>644</v>
      </c>
      <c r="B111" s="27" t="s">
        <v>640</v>
      </c>
      <c r="C111" s="35" t="s">
        <v>590</v>
      </c>
      <c r="D111" s="28" t="s">
        <v>532</v>
      </c>
      <c r="E111" s="28" t="s">
        <v>645</v>
      </c>
      <c r="F111" s="29">
        <v>48</v>
      </c>
      <c r="G111" s="30">
        <v>60</v>
      </c>
      <c r="H111" s="149"/>
      <c r="I111" s="30">
        <f t="shared" si="7"/>
        <v>0</v>
      </c>
      <c r="J111" s="30"/>
      <c r="K111" s="31"/>
      <c r="L111" s="180">
        <f t="shared" si="8"/>
        <v>11.707317073170733</v>
      </c>
      <c r="M111" s="180">
        <f t="shared" si="9"/>
        <v>0</v>
      </c>
      <c r="O111" s="185">
        <f t="shared" si="10"/>
        <v>60</v>
      </c>
      <c r="P111" s="185">
        <f t="shared" si="11"/>
        <v>0</v>
      </c>
      <c r="R111" s="174">
        <v>11</v>
      </c>
      <c r="S111" s="172">
        <f t="shared" si="12"/>
        <v>0</v>
      </c>
      <c r="T111" s="174"/>
      <c r="U111" s="172"/>
      <c r="V111" s="174">
        <f>S111</f>
        <v>0</v>
      </c>
    </row>
    <row r="112" spans="1:22" s="2" customFormat="1" ht="22.5" customHeight="1" x14ac:dyDescent="0.2">
      <c r="A112" s="187" t="s">
        <v>647</v>
      </c>
      <c r="B112" s="27" t="s">
        <v>646</v>
      </c>
      <c r="C112" s="35" t="s">
        <v>543</v>
      </c>
      <c r="D112" s="28" t="s">
        <v>560</v>
      </c>
      <c r="E112" s="28" t="s">
        <v>517</v>
      </c>
      <c r="F112" s="29">
        <v>14.4</v>
      </c>
      <c r="G112" s="30">
        <v>18</v>
      </c>
      <c r="H112" s="149"/>
      <c r="I112" s="30">
        <f t="shared" si="7"/>
        <v>0</v>
      </c>
      <c r="J112" s="30"/>
      <c r="K112" s="31"/>
      <c r="L112" s="180">
        <f t="shared" si="8"/>
        <v>3.51219512195122</v>
      </c>
      <c r="M112" s="180">
        <f t="shared" si="9"/>
        <v>0</v>
      </c>
      <c r="O112" s="185">
        <f t="shared" si="10"/>
        <v>18</v>
      </c>
      <c r="P112" s="185">
        <f t="shared" si="11"/>
        <v>0</v>
      </c>
      <c r="R112" s="174">
        <v>1.5</v>
      </c>
      <c r="S112" s="172">
        <f t="shared" si="12"/>
        <v>0</v>
      </c>
      <c r="T112" s="174">
        <v>200</v>
      </c>
      <c r="U112" s="172">
        <f t="shared" si="13"/>
        <v>0</v>
      </c>
      <c r="V112" s="174"/>
    </row>
    <row r="113" spans="1:22" s="2" customFormat="1" ht="22.5" customHeight="1" x14ac:dyDescent="0.2">
      <c r="A113" s="187" t="s">
        <v>649</v>
      </c>
      <c r="B113" s="27" t="s">
        <v>648</v>
      </c>
      <c r="C113" s="35" t="s">
        <v>543</v>
      </c>
      <c r="D113" s="28"/>
      <c r="E113" s="28" t="s">
        <v>580</v>
      </c>
      <c r="F113" s="29">
        <v>14.4</v>
      </c>
      <c r="G113" s="30">
        <v>18</v>
      </c>
      <c r="H113" s="149"/>
      <c r="I113" s="30">
        <f t="shared" si="7"/>
        <v>0</v>
      </c>
      <c r="J113" s="30"/>
      <c r="K113" s="44"/>
      <c r="L113" s="180">
        <f t="shared" si="8"/>
        <v>3.51219512195122</v>
      </c>
      <c r="M113" s="180">
        <f t="shared" si="9"/>
        <v>0</v>
      </c>
      <c r="O113" s="185">
        <f t="shared" si="10"/>
        <v>18</v>
      </c>
      <c r="P113" s="185">
        <f t="shared" si="11"/>
        <v>0</v>
      </c>
      <c r="R113" s="174">
        <v>1.5</v>
      </c>
      <c r="S113" s="172">
        <f t="shared" si="12"/>
        <v>0</v>
      </c>
      <c r="T113" s="174">
        <v>200</v>
      </c>
      <c r="U113" s="172">
        <f t="shared" si="13"/>
        <v>0</v>
      </c>
      <c r="V113" s="174"/>
    </row>
    <row r="114" spans="1:22" s="2" customFormat="1" ht="22.5" customHeight="1" x14ac:dyDescent="0.2">
      <c r="A114" s="187" t="s">
        <v>651</v>
      </c>
      <c r="B114" s="27" t="s">
        <v>650</v>
      </c>
      <c r="C114" s="35" t="s">
        <v>543</v>
      </c>
      <c r="D114" s="28"/>
      <c r="E114" s="28" t="s">
        <v>532</v>
      </c>
      <c r="F114" s="29">
        <v>14.4</v>
      </c>
      <c r="G114" s="30">
        <v>18</v>
      </c>
      <c r="H114" s="149"/>
      <c r="I114" s="30">
        <f t="shared" si="7"/>
        <v>0</v>
      </c>
      <c r="J114" s="30"/>
      <c r="K114" s="31"/>
      <c r="L114" s="180">
        <f t="shared" si="8"/>
        <v>3.51219512195122</v>
      </c>
      <c r="M114" s="180">
        <f t="shared" si="9"/>
        <v>0</v>
      </c>
      <c r="O114" s="185">
        <f t="shared" si="10"/>
        <v>18</v>
      </c>
      <c r="P114" s="185">
        <f t="shared" si="11"/>
        <v>0</v>
      </c>
      <c r="R114" s="174">
        <v>1.5</v>
      </c>
      <c r="S114" s="172">
        <f t="shared" si="12"/>
        <v>0</v>
      </c>
      <c r="T114" s="174">
        <v>200</v>
      </c>
      <c r="U114" s="172">
        <f t="shared" si="13"/>
        <v>0</v>
      </c>
      <c r="V114" s="174"/>
    </row>
    <row r="115" spans="1:22" s="2" customFormat="1" ht="22.5" customHeight="1" x14ac:dyDescent="0.2">
      <c r="A115" s="187" t="s">
        <v>654</v>
      </c>
      <c r="B115" s="27" t="s">
        <v>652</v>
      </c>
      <c r="C115" s="35" t="s">
        <v>590</v>
      </c>
      <c r="D115" s="28" t="s">
        <v>512</v>
      </c>
      <c r="E115" s="28" t="s">
        <v>588</v>
      </c>
      <c r="F115" s="29">
        <v>48</v>
      </c>
      <c r="G115" s="30">
        <v>60</v>
      </c>
      <c r="H115" s="149"/>
      <c r="I115" s="30">
        <f t="shared" si="7"/>
        <v>0</v>
      </c>
      <c r="J115" s="30"/>
      <c r="K115" s="52"/>
      <c r="L115" s="180">
        <f t="shared" si="8"/>
        <v>11.707317073170733</v>
      </c>
      <c r="M115" s="180">
        <f t="shared" si="9"/>
        <v>0</v>
      </c>
      <c r="O115" s="185">
        <f t="shared" si="10"/>
        <v>60</v>
      </c>
      <c r="P115" s="185">
        <f t="shared" si="11"/>
        <v>0</v>
      </c>
      <c r="R115" s="174">
        <v>11</v>
      </c>
      <c r="S115" s="172">
        <f t="shared" si="12"/>
        <v>0</v>
      </c>
      <c r="T115" s="174"/>
      <c r="U115" s="172"/>
      <c r="V115" s="174">
        <f>S115</f>
        <v>0</v>
      </c>
    </row>
    <row r="116" spans="1:22" s="2" customFormat="1" ht="22.5" customHeight="1" x14ac:dyDescent="0.2">
      <c r="A116" s="13" t="s">
        <v>537</v>
      </c>
      <c r="B116" s="46" t="s">
        <v>655</v>
      </c>
      <c r="C116" s="47" t="s">
        <v>657</v>
      </c>
      <c r="D116" s="48"/>
      <c r="E116" s="48"/>
      <c r="F116" s="49">
        <v>25.5</v>
      </c>
      <c r="G116" s="50">
        <v>32</v>
      </c>
      <c r="H116" s="149"/>
      <c r="I116" s="30">
        <f t="shared" si="7"/>
        <v>0</v>
      </c>
      <c r="J116" s="199" t="s">
        <v>102</v>
      </c>
      <c r="K116" s="51" t="s">
        <v>508</v>
      </c>
      <c r="L116" s="180">
        <f t="shared" si="8"/>
        <v>6.2195121951219514</v>
      </c>
      <c r="M116" s="180">
        <f t="shared" si="9"/>
        <v>0</v>
      </c>
      <c r="O116" s="185">
        <f t="shared" si="10"/>
        <v>31.875</v>
      </c>
      <c r="P116" s="185">
        <f t="shared" si="11"/>
        <v>0</v>
      </c>
      <c r="R116" s="174">
        <v>3</v>
      </c>
      <c r="S116" s="172">
        <f t="shared" si="12"/>
        <v>0</v>
      </c>
      <c r="T116" s="174">
        <v>85</v>
      </c>
      <c r="U116" s="172">
        <f t="shared" si="13"/>
        <v>0</v>
      </c>
      <c r="V116" s="174"/>
    </row>
    <row r="117" spans="1:22" s="2" customFormat="1" ht="22.5" customHeight="1" x14ac:dyDescent="0.2">
      <c r="A117" s="4"/>
      <c r="B117" s="27" t="s">
        <v>658</v>
      </c>
      <c r="C117" s="35" t="s">
        <v>543</v>
      </c>
      <c r="D117" s="28" t="s">
        <v>516</v>
      </c>
      <c r="E117" s="28" t="s">
        <v>516</v>
      </c>
      <c r="F117" s="29">
        <v>14.4</v>
      </c>
      <c r="G117" s="30">
        <v>18</v>
      </c>
      <c r="H117" s="149"/>
      <c r="I117" s="30">
        <f t="shared" si="7"/>
        <v>0</v>
      </c>
      <c r="J117" s="30"/>
      <c r="K117" s="31"/>
      <c r="L117" s="180">
        <f t="shared" si="8"/>
        <v>3.51219512195122</v>
      </c>
      <c r="M117" s="180">
        <f t="shared" si="9"/>
        <v>0</v>
      </c>
      <c r="O117" s="185">
        <f t="shared" si="10"/>
        <v>18</v>
      </c>
      <c r="P117" s="185">
        <f t="shared" si="11"/>
        <v>0</v>
      </c>
      <c r="R117" s="174">
        <v>1.5</v>
      </c>
      <c r="S117" s="172">
        <f t="shared" si="12"/>
        <v>0</v>
      </c>
      <c r="T117" s="174">
        <v>200</v>
      </c>
      <c r="U117" s="172">
        <f t="shared" si="13"/>
        <v>0</v>
      </c>
      <c r="V117" s="174"/>
    </row>
    <row r="118" spans="1:22" s="2" customFormat="1" ht="22.5" customHeight="1" x14ac:dyDescent="0.2">
      <c r="A118" s="187" t="s">
        <v>660</v>
      </c>
      <c r="B118" s="27" t="s">
        <v>659</v>
      </c>
      <c r="C118" s="35" t="s">
        <v>543</v>
      </c>
      <c r="D118" s="28"/>
      <c r="E118" s="35" t="s">
        <v>517</v>
      </c>
      <c r="F118" s="29">
        <v>12.8</v>
      </c>
      <c r="G118" s="30">
        <v>16</v>
      </c>
      <c r="H118" s="149"/>
      <c r="I118" s="30">
        <f t="shared" si="7"/>
        <v>0</v>
      </c>
      <c r="J118" s="30"/>
      <c r="K118" s="31"/>
      <c r="L118" s="180">
        <f t="shared" si="8"/>
        <v>3.1219512195121957</v>
      </c>
      <c r="M118" s="180">
        <f t="shared" si="9"/>
        <v>0</v>
      </c>
      <c r="O118" s="185">
        <f t="shared" si="10"/>
        <v>16</v>
      </c>
      <c r="P118" s="185">
        <f t="shared" si="11"/>
        <v>0</v>
      </c>
      <c r="R118" s="174">
        <v>1.5</v>
      </c>
      <c r="S118" s="172">
        <f t="shared" si="12"/>
        <v>0</v>
      </c>
      <c r="T118" s="174">
        <v>200</v>
      </c>
      <c r="U118" s="172">
        <f t="shared" si="13"/>
        <v>0</v>
      </c>
      <c r="V118" s="174"/>
    </row>
    <row r="119" spans="1:22" s="2" customFormat="1" ht="22.5" customHeight="1" x14ac:dyDescent="0.2">
      <c r="A119" s="187" t="s">
        <v>551</v>
      </c>
      <c r="B119" s="27" t="s">
        <v>661</v>
      </c>
      <c r="C119" s="35" t="s">
        <v>543</v>
      </c>
      <c r="D119" s="28" t="s">
        <v>560</v>
      </c>
      <c r="E119" s="35" t="s">
        <v>517</v>
      </c>
      <c r="F119" s="29">
        <v>12.8</v>
      </c>
      <c r="G119" s="30">
        <v>16</v>
      </c>
      <c r="H119" s="149"/>
      <c r="I119" s="30">
        <f t="shared" si="7"/>
        <v>0</v>
      </c>
      <c r="J119" s="30"/>
      <c r="K119" s="31"/>
      <c r="L119" s="180">
        <f t="shared" si="8"/>
        <v>3.1219512195121957</v>
      </c>
      <c r="M119" s="180">
        <f t="shared" si="9"/>
        <v>0</v>
      </c>
      <c r="O119" s="185">
        <f t="shared" si="10"/>
        <v>16</v>
      </c>
      <c r="P119" s="185">
        <f t="shared" si="11"/>
        <v>0</v>
      </c>
      <c r="R119" s="174">
        <v>1.5</v>
      </c>
      <c r="S119" s="172">
        <f t="shared" si="12"/>
        <v>0</v>
      </c>
      <c r="T119" s="174">
        <v>200</v>
      </c>
      <c r="U119" s="172">
        <f t="shared" si="13"/>
        <v>0</v>
      </c>
      <c r="V119" s="174"/>
    </row>
    <row r="120" spans="1:22" s="2" customFormat="1" ht="22.5" customHeight="1" x14ac:dyDescent="0.2">
      <c r="A120" s="187" t="s">
        <v>594</v>
      </c>
      <c r="B120" s="27" t="s">
        <v>661</v>
      </c>
      <c r="C120" s="35" t="s">
        <v>590</v>
      </c>
      <c r="D120" s="28" t="s">
        <v>572</v>
      </c>
      <c r="E120" s="35" t="s">
        <v>550</v>
      </c>
      <c r="F120" s="29">
        <v>48</v>
      </c>
      <c r="G120" s="30">
        <v>60</v>
      </c>
      <c r="H120" s="149"/>
      <c r="I120" s="30">
        <f t="shared" si="7"/>
        <v>0</v>
      </c>
      <c r="J120" s="30"/>
      <c r="K120" s="31"/>
      <c r="L120" s="180">
        <f t="shared" si="8"/>
        <v>11.707317073170733</v>
      </c>
      <c r="M120" s="180">
        <f t="shared" si="9"/>
        <v>0</v>
      </c>
      <c r="O120" s="185">
        <f t="shared" si="10"/>
        <v>60</v>
      </c>
      <c r="P120" s="185">
        <f t="shared" si="11"/>
        <v>0</v>
      </c>
      <c r="R120" s="174">
        <v>11</v>
      </c>
      <c r="S120" s="172">
        <f t="shared" si="12"/>
        <v>0</v>
      </c>
      <c r="T120" s="174"/>
      <c r="U120" s="172"/>
      <c r="V120" s="174">
        <f>S120</f>
        <v>0</v>
      </c>
    </row>
    <row r="121" spans="1:22" s="2" customFormat="1" ht="22.5" customHeight="1" x14ac:dyDescent="0.2">
      <c r="A121" s="187" t="s">
        <v>663</v>
      </c>
      <c r="B121" s="27" t="s">
        <v>662</v>
      </c>
      <c r="C121" s="35" t="s">
        <v>543</v>
      </c>
      <c r="D121" s="28" t="s">
        <v>532</v>
      </c>
      <c r="E121" s="28" t="s">
        <v>550</v>
      </c>
      <c r="F121" s="29">
        <v>12.8</v>
      </c>
      <c r="G121" s="30">
        <v>16</v>
      </c>
      <c r="H121" s="149"/>
      <c r="I121" s="30">
        <f t="shared" si="7"/>
        <v>0</v>
      </c>
      <c r="J121" s="30"/>
      <c r="K121" s="31"/>
      <c r="L121" s="180">
        <f t="shared" si="8"/>
        <v>3.1219512195121957</v>
      </c>
      <c r="M121" s="180">
        <f t="shared" si="9"/>
        <v>0</v>
      </c>
      <c r="O121" s="185">
        <f t="shared" si="10"/>
        <v>16</v>
      </c>
      <c r="P121" s="185">
        <f t="shared" si="11"/>
        <v>0</v>
      </c>
      <c r="R121" s="174">
        <v>1.5</v>
      </c>
      <c r="S121" s="172">
        <f t="shared" si="12"/>
        <v>0</v>
      </c>
      <c r="T121" s="174">
        <v>200</v>
      </c>
      <c r="U121" s="172">
        <f t="shared" si="13"/>
        <v>0</v>
      </c>
      <c r="V121" s="174"/>
    </row>
    <row r="122" spans="1:22" s="2" customFormat="1" ht="22.5" customHeight="1" x14ac:dyDescent="0.2">
      <c r="A122" s="187" t="s">
        <v>664</v>
      </c>
      <c r="B122" s="27" t="s">
        <v>662</v>
      </c>
      <c r="C122" s="28" t="s">
        <v>585</v>
      </c>
      <c r="D122" s="28" t="s">
        <v>565</v>
      </c>
      <c r="E122" s="28" t="s">
        <v>544</v>
      </c>
      <c r="F122" s="29">
        <v>23</v>
      </c>
      <c r="G122" s="30">
        <v>29</v>
      </c>
      <c r="H122" s="149"/>
      <c r="I122" s="30">
        <f t="shared" si="7"/>
        <v>0</v>
      </c>
      <c r="J122" s="30"/>
      <c r="K122" s="31"/>
      <c r="L122" s="180">
        <f t="shared" si="8"/>
        <v>5.6097560975609762</v>
      </c>
      <c r="M122" s="180">
        <f t="shared" si="9"/>
        <v>0</v>
      </c>
      <c r="O122" s="185">
        <f t="shared" si="10"/>
        <v>28.75</v>
      </c>
      <c r="P122" s="185">
        <f t="shared" si="11"/>
        <v>0</v>
      </c>
      <c r="R122" s="174">
        <v>3</v>
      </c>
      <c r="S122" s="172">
        <f t="shared" si="12"/>
        <v>0</v>
      </c>
      <c r="T122" s="174">
        <v>85</v>
      </c>
      <c r="U122" s="172">
        <f t="shared" si="13"/>
        <v>0</v>
      </c>
      <c r="V122" s="174"/>
    </row>
    <row r="123" spans="1:22" s="2" customFormat="1" ht="22.5" customHeight="1" x14ac:dyDescent="0.2">
      <c r="A123" s="187" t="s">
        <v>666</v>
      </c>
      <c r="B123" s="27" t="s">
        <v>662</v>
      </c>
      <c r="C123" s="35" t="s">
        <v>590</v>
      </c>
      <c r="D123" s="28" t="s">
        <v>512</v>
      </c>
      <c r="E123" s="35" t="s">
        <v>527</v>
      </c>
      <c r="F123" s="29">
        <v>48</v>
      </c>
      <c r="G123" s="30">
        <v>60</v>
      </c>
      <c r="H123" s="149"/>
      <c r="I123" s="30">
        <f t="shared" si="7"/>
        <v>0</v>
      </c>
      <c r="J123" s="30"/>
      <c r="K123" s="31"/>
      <c r="L123" s="180">
        <f t="shared" si="8"/>
        <v>11.707317073170733</v>
      </c>
      <c r="M123" s="180">
        <f t="shared" si="9"/>
        <v>0</v>
      </c>
      <c r="O123" s="185">
        <f t="shared" si="10"/>
        <v>60</v>
      </c>
      <c r="P123" s="185">
        <f t="shared" si="11"/>
        <v>0</v>
      </c>
      <c r="R123" s="174">
        <v>11</v>
      </c>
      <c r="S123" s="172">
        <f t="shared" si="12"/>
        <v>0</v>
      </c>
      <c r="T123" s="174"/>
      <c r="U123" s="172"/>
      <c r="V123" s="174">
        <f>S123</f>
        <v>0</v>
      </c>
    </row>
    <row r="124" spans="1:22" s="2" customFormat="1" ht="22.5" customHeight="1" x14ac:dyDescent="0.2">
      <c r="A124" s="187" t="s">
        <v>668</v>
      </c>
      <c r="B124" s="27" t="s">
        <v>667</v>
      </c>
      <c r="C124" s="35" t="s">
        <v>543</v>
      </c>
      <c r="D124" s="28">
        <v>10</v>
      </c>
      <c r="E124" s="28" t="s">
        <v>517</v>
      </c>
      <c r="F124" s="29">
        <v>12.8</v>
      </c>
      <c r="G124" s="30">
        <v>16</v>
      </c>
      <c r="H124" s="149"/>
      <c r="I124" s="30">
        <f t="shared" si="7"/>
        <v>0</v>
      </c>
      <c r="J124" s="30"/>
      <c r="K124" s="31"/>
      <c r="L124" s="180">
        <f t="shared" si="8"/>
        <v>3.1219512195121957</v>
      </c>
      <c r="M124" s="180">
        <f t="shared" si="9"/>
        <v>0</v>
      </c>
      <c r="O124" s="185">
        <f t="shared" si="10"/>
        <v>16</v>
      </c>
      <c r="P124" s="185">
        <f t="shared" si="11"/>
        <v>0</v>
      </c>
      <c r="R124" s="174">
        <v>1.5</v>
      </c>
      <c r="S124" s="172">
        <f t="shared" si="12"/>
        <v>0</v>
      </c>
      <c r="T124" s="174">
        <v>200</v>
      </c>
      <c r="U124" s="172">
        <f t="shared" si="13"/>
        <v>0</v>
      </c>
      <c r="V124" s="174"/>
    </row>
    <row r="125" spans="1:22" s="2" customFormat="1" ht="22.5" customHeight="1" x14ac:dyDescent="0.2">
      <c r="A125" s="187" t="s">
        <v>669</v>
      </c>
      <c r="B125" s="27" t="s">
        <v>667</v>
      </c>
      <c r="C125" s="35" t="s">
        <v>585</v>
      </c>
      <c r="D125" s="28">
        <v>15</v>
      </c>
      <c r="E125" s="28" t="s">
        <v>550</v>
      </c>
      <c r="F125" s="29">
        <v>23</v>
      </c>
      <c r="G125" s="30">
        <v>29</v>
      </c>
      <c r="H125" s="149"/>
      <c r="I125" s="30">
        <f t="shared" si="7"/>
        <v>0</v>
      </c>
      <c r="J125" s="30"/>
      <c r="K125" s="31"/>
      <c r="L125" s="180">
        <f t="shared" si="8"/>
        <v>5.6097560975609762</v>
      </c>
      <c r="M125" s="180">
        <f t="shared" si="9"/>
        <v>0</v>
      </c>
      <c r="O125" s="185">
        <f t="shared" si="10"/>
        <v>28.75</v>
      </c>
      <c r="P125" s="185">
        <f t="shared" si="11"/>
        <v>0</v>
      </c>
      <c r="R125" s="174">
        <v>3</v>
      </c>
      <c r="S125" s="172">
        <f t="shared" si="12"/>
        <v>0</v>
      </c>
      <c r="T125" s="174">
        <v>85</v>
      </c>
      <c r="U125" s="172">
        <f t="shared" si="13"/>
        <v>0</v>
      </c>
      <c r="V125" s="174"/>
    </row>
    <row r="126" spans="1:22" s="2" customFormat="1" ht="22.5" customHeight="1" x14ac:dyDescent="0.2">
      <c r="A126" s="187" t="s">
        <v>670</v>
      </c>
      <c r="B126" s="27" t="s">
        <v>667</v>
      </c>
      <c r="C126" s="35" t="s">
        <v>590</v>
      </c>
      <c r="D126" s="28" t="s">
        <v>516</v>
      </c>
      <c r="E126" s="35" t="s">
        <v>529</v>
      </c>
      <c r="F126" s="29">
        <v>48</v>
      </c>
      <c r="G126" s="30">
        <v>60</v>
      </c>
      <c r="H126" s="149"/>
      <c r="I126" s="30">
        <f t="shared" si="7"/>
        <v>0</v>
      </c>
      <c r="J126" s="30"/>
      <c r="K126" s="31"/>
      <c r="L126" s="180">
        <f t="shared" si="8"/>
        <v>11.707317073170733</v>
      </c>
      <c r="M126" s="180">
        <f t="shared" si="9"/>
        <v>0</v>
      </c>
      <c r="O126" s="185">
        <f t="shared" si="10"/>
        <v>60</v>
      </c>
      <c r="P126" s="185">
        <f t="shared" si="11"/>
        <v>0</v>
      </c>
      <c r="R126" s="174">
        <v>11</v>
      </c>
      <c r="S126" s="172">
        <f t="shared" si="12"/>
        <v>0</v>
      </c>
      <c r="T126" s="174"/>
      <c r="U126" s="172"/>
      <c r="V126" s="174">
        <f>S126</f>
        <v>0</v>
      </c>
    </row>
    <row r="127" spans="1:22" s="2" customFormat="1" ht="22.5" customHeight="1" x14ac:dyDescent="0.2">
      <c r="A127" s="187" t="s">
        <v>672</v>
      </c>
      <c r="B127" s="27" t="s">
        <v>671</v>
      </c>
      <c r="C127" s="35" t="s">
        <v>543</v>
      </c>
      <c r="D127" s="28" t="s">
        <v>572</v>
      </c>
      <c r="E127" s="28" t="s">
        <v>517</v>
      </c>
      <c r="F127" s="29">
        <v>12.8</v>
      </c>
      <c r="G127" s="30">
        <v>16</v>
      </c>
      <c r="H127" s="149"/>
      <c r="I127" s="30">
        <f t="shared" si="7"/>
        <v>0</v>
      </c>
      <c r="J127" s="30"/>
      <c r="K127" s="31"/>
      <c r="L127" s="180">
        <f t="shared" si="8"/>
        <v>3.1219512195121957</v>
      </c>
      <c r="M127" s="180">
        <f t="shared" si="9"/>
        <v>0</v>
      </c>
      <c r="O127" s="185">
        <f t="shared" si="10"/>
        <v>16</v>
      </c>
      <c r="P127" s="185">
        <f t="shared" si="11"/>
        <v>0</v>
      </c>
      <c r="R127" s="174">
        <v>1.5</v>
      </c>
      <c r="S127" s="172">
        <f t="shared" si="12"/>
        <v>0</v>
      </c>
      <c r="T127" s="174">
        <v>200</v>
      </c>
      <c r="U127" s="172">
        <f t="shared" si="13"/>
        <v>0</v>
      </c>
      <c r="V127" s="174"/>
    </row>
    <row r="128" spans="1:22" s="2" customFormat="1" ht="22.5" customHeight="1" x14ac:dyDescent="0.2">
      <c r="A128" s="187" t="s">
        <v>555</v>
      </c>
      <c r="B128" s="27" t="s">
        <v>671</v>
      </c>
      <c r="C128" s="28" t="s">
        <v>585</v>
      </c>
      <c r="D128" s="28">
        <v>20</v>
      </c>
      <c r="E128" s="28" t="s">
        <v>512</v>
      </c>
      <c r="F128" s="29">
        <v>23</v>
      </c>
      <c r="G128" s="30">
        <v>29</v>
      </c>
      <c r="H128" s="149"/>
      <c r="I128" s="30">
        <f t="shared" si="7"/>
        <v>0</v>
      </c>
      <c r="J128" s="30"/>
      <c r="K128" s="31"/>
      <c r="L128" s="180">
        <f t="shared" si="8"/>
        <v>5.6097560975609762</v>
      </c>
      <c r="M128" s="180">
        <f t="shared" si="9"/>
        <v>0</v>
      </c>
      <c r="O128" s="185">
        <f t="shared" si="10"/>
        <v>28.75</v>
      </c>
      <c r="P128" s="185">
        <f t="shared" si="11"/>
        <v>0</v>
      </c>
      <c r="R128" s="174">
        <v>3</v>
      </c>
      <c r="S128" s="172">
        <f t="shared" si="12"/>
        <v>0</v>
      </c>
      <c r="T128" s="174">
        <v>85</v>
      </c>
      <c r="U128" s="172">
        <f t="shared" si="13"/>
        <v>0</v>
      </c>
      <c r="V128" s="174"/>
    </row>
    <row r="129" spans="1:22" s="2" customFormat="1" ht="22.5" customHeight="1" x14ac:dyDescent="0.2">
      <c r="A129" s="187" t="s">
        <v>665</v>
      </c>
      <c r="B129" s="27" t="s">
        <v>671</v>
      </c>
      <c r="C129" s="35" t="s">
        <v>590</v>
      </c>
      <c r="D129" s="28" t="s">
        <v>572</v>
      </c>
      <c r="E129" s="35" t="s">
        <v>550</v>
      </c>
      <c r="F129" s="29">
        <v>48</v>
      </c>
      <c r="G129" s="30">
        <v>60</v>
      </c>
      <c r="H129" s="149"/>
      <c r="I129" s="30">
        <f t="shared" si="7"/>
        <v>0</v>
      </c>
      <c r="J129" s="30"/>
      <c r="K129" s="31"/>
      <c r="L129" s="180">
        <f t="shared" si="8"/>
        <v>11.707317073170733</v>
      </c>
      <c r="M129" s="180">
        <f t="shared" si="9"/>
        <v>0</v>
      </c>
      <c r="O129" s="185">
        <f t="shared" si="10"/>
        <v>60</v>
      </c>
      <c r="P129" s="185">
        <f t="shared" si="11"/>
        <v>0</v>
      </c>
      <c r="R129" s="174">
        <v>11</v>
      </c>
      <c r="S129" s="172">
        <f t="shared" si="12"/>
        <v>0</v>
      </c>
      <c r="T129" s="174"/>
      <c r="U129" s="172"/>
      <c r="V129" s="174">
        <f>S129</f>
        <v>0</v>
      </c>
    </row>
    <row r="130" spans="1:22" s="2" customFormat="1" ht="22.5" customHeight="1" x14ac:dyDescent="0.2">
      <c r="A130" s="187" t="s">
        <v>674</v>
      </c>
      <c r="B130" s="27" t="s">
        <v>673</v>
      </c>
      <c r="C130" s="35" t="s">
        <v>543</v>
      </c>
      <c r="D130" s="28">
        <v>10</v>
      </c>
      <c r="E130" s="35" t="s">
        <v>550</v>
      </c>
      <c r="F130" s="29">
        <v>12.8</v>
      </c>
      <c r="G130" s="30">
        <v>16</v>
      </c>
      <c r="H130" s="149"/>
      <c r="I130" s="30">
        <f t="shared" si="7"/>
        <v>0</v>
      </c>
      <c r="J130" s="30"/>
      <c r="K130" s="31"/>
      <c r="L130" s="180">
        <f t="shared" si="8"/>
        <v>3.1219512195121957</v>
      </c>
      <c r="M130" s="180">
        <f t="shared" si="9"/>
        <v>0</v>
      </c>
      <c r="O130" s="185">
        <f t="shared" si="10"/>
        <v>16</v>
      </c>
      <c r="P130" s="185">
        <f t="shared" si="11"/>
        <v>0</v>
      </c>
      <c r="R130" s="174">
        <v>1.5</v>
      </c>
      <c r="S130" s="172">
        <f t="shared" si="12"/>
        <v>0</v>
      </c>
      <c r="T130" s="174">
        <v>200</v>
      </c>
      <c r="U130" s="172">
        <f t="shared" si="13"/>
        <v>0</v>
      </c>
      <c r="V130" s="174"/>
    </row>
    <row r="131" spans="1:22" s="2" customFormat="1" ht="22.5" customHeight="1" x14ac:dyDescent="0.2">
      <c r="A131" s="187" t="s">
        <v>669</v>
      </c>
      <c r="B131" s="27" t="s">
        <v>673</v>
      </c>
      <c r="C131" s="35" t="s">
        <v>585</v>
      </c>
      <c r="D131" s="28" t="s">
        <v>532</v>
      </c>
      <c r="E131" s="35" t="s">
        <v>550</v>
      </c>
      <c r="F131" s="29">
        <v>23</v>
      </c>
      <c r="G131" s="30">
        <v>29</v>
      </c>
      <c r="H131" s="149"/>
      <c r="I131" s="30">
        <f t="shared" si="7"/>
        <v>0</v>
      </c>
      <c r="J131" s="30"/>
      <c r="K131" s="31"/>
      <c r="L131" s="180">
        <f t="shared" si="8"/>
        <v>5.6097560975609762</v>
      </c>
      <c r="M131" s="180">
        <f t="shared" si="9"/>
        <v>0</v>
      </c>
      <c r="O131" s="185">
        <f t="shared" si="10"/>
        <v>28.75</v>
      </c>
      <c r="P131" s="185">
        <f t="shared" si="11"/>
        <v>0</v>
      </c>
      <c r="R131" s="174">
        <v>3</v>
      </c>
      <c r="S131" s="172">
        <f t="shared" si="12"/>
        <v>0</v>
      </c>
      <c r="T131" s="174">
        <v>85</v>
      </c>
      <c r="U131" s="172">
        <f t="shared" si="13"/>
        <v>0</v>
      </c>
      <c r="V131" s="174"/>
    </row>
    <row r="132" spans="1:22" s="2" customFormat="1" ht="22.5" customHeight="1" x14ac:dyDescent="0.2">
      <c r="A132" s="187" t="s">
        <v>594</v>
      </c>
      <c r="B132" s="27" t="s">
        <v>673</v>
      </c>
      <c r="C132" s="35" t="s">
        <v>590</v>
      </c>
      <c r="D132" s="28" t="s">
        <v>532</v>
      </c>
      <c r="E132" s="35" t="s">
        <v>588</v>
      </c>
      <c r="F132" s="29">
        <v>48</v>
      </c>
      <c r="G132" s="30">
        <v>60</v>
      </c>
      <c r="H132" s="149"/>
      <c r="I132" s="30">
        <f t="shared" si="7"/>
        <v>0</v>
      </c>
      <c r="J132" s="30"/>
      <c r="K132" s="34"/>
      <c r="L132" s="180">
        <f t="shared" si="8"/>
        <v>11.707317073170733</v>
      </c>
      <c r="M132" s="180">
        <f t="shared" si="9"/>
        <v>0</v>
      </c>
      <c r="O132" s="185">
        <f t="shared" si="10"/>
        <v>60</v>
      </c>
      <c r="P132" s="185">
        <f t="shared" si="11"/>
        <v>0</v>
      </c>
      <c r="R132" s="174">
        <v>11</v>
      </c>
      <c r="S132" s="172">
        <f t="shared" si="12"/>
        <v>0</v>
      </c>
      <c r="T132" s="174"/>
      <c r="U132" s="172"/>
      <c r="V132" s="174">
        <f>S132</f>
        <v>0</v>
      </c>
    </row>
    <row r="133" spans="1:22" s="2" customFormat="1" ht="22.5" customHeight="1" x14ac:dyDescent="0.2">
      <c r="A133" s="187" t="s">
        <v>551</v>
      </c>
      <c r="B133" s="27" t="s">
        <v>675</v>
      </c>
      <c r="C133" s="35" t="s">
        <v>543</v>
      </c>
      <c r="D133" s="28"/>
      <c r="E133" s="28" t="s">
        <v>517</v>
      </c>
      <c r="F133" s="29">
        <v>14.4</v>
      </c>
      <c r="G133" s="30">
        <v>18</v>
      </c>
      <c r="H133" s="149"/>
      <c r="I133" s="30">
        <f t="shared" si="7"/>
        <v>0</v>
      </c>
      <c r="J133" s="30"/>
      <c r="K133" s="31"/>
      <c r="L133" s="180">
        <f t="shared" si="8"/>
        <v>3.51219512195122</v>
      </c>
      <c r="M133" s="180">
        <f t="shared" si="9"/>
        <v>0</v>
      </c>
      <c r="O133" s="185">
        <f t="shared" si="10"/>
        <v>18</v>
      </c>
      <c r="P133" s="185">
        <f t="shared" si="11"/>
        <v>0</v>
      </c>
      <c r="R133" s="174">
        <v>1.5</v>
      </c>
      <c r="S133" s="172">
        <f t="shared" si="12"/>
        <v>0</v>
      </c>
      <c r="T133" s="174">
        <v>200</v>
      </c>
      <c r="U133" s="172">
        <f t="shared" si="13"/>
        <v>0</v>
      </c>
      <c r="V133" s="174"/>
    </row>
    <row r="134" spans="1:22" s="2" customFormat="1" ht="22.5" customHeight="1" x14ac:dyDescent="0.2">
      <c r="A134" s="187" t="s">
        <v>555</v>
      </c>
      <c r="B134" s="27" t="s">
        <v>675</v>
      </c>
      <c r="C134" s="35" t="s">
        <v>585</v>
      </c>
      <c r="D134" s="28"/>
      <c r="E134" s="35" t="s">
        <v>580</v>
      </c>
      <c r="F134" s="29">
        <v>25.5</v>
      </c>
      <c r="G134" s="30">
        <v>32</v>
      </c>
      <c r="H134" s="149"/>
      <c r="I134" s="30">
        <f t="shared" si="7"/>
        <v>0</v>
      </c>
      <c r="J134" s="30"/>
      <c r="K134" s="31"/>
      <c r="L134" s="180">
        <f t="shared" si="8"/>
        <v>6.2195121951219514</v>
      </c>
      <c r="M134" s="180">
        <f t="shared" si="9"/>
        <v>0</v>
      </c>
      <c r="O134" s="185">
        <f t="shared" si="10"/>
        <v>31.875</v>
      </c>
      <c r="P134" s="185">
        <f t="shared" si="11"/>
        <v>0</v>
      </c>
      <c r="R134" s="174">
        <v>3</v>
      </c>
      <c r="S134" s="172">
        <f t="shared" si="12"/>
        <v>0</v>
      </c>
      <c r="T134" s="174">
        <v>85</v>
      </c>
      <c r="U134" s="172">
        <f t="shared" si="13"/>
        <v>0</v>
      </c>
      <c r="V134" s="174"/>
    </row>
    <row r="135" spans="1:22" s="2" customFormat="1" ht="22.5" customHeight="1" x14ac:dyDescent="0.2">
      <c r="A135" s="187" t="s">
        <v>584</v>
      </c>
      <c r="B135" s="27" t="s">
        <v>676</v>
      </c>
      <c r="C135" s="35" t="s">
        <v>543</v>
      </c>
      <c r="D135" s="33"/>
      <c r="E135" s="35" t="s">
        <v>627</v>
      </c>
      <c r="F135" s="29">
        <v>14.4</v>
      </c>
      <c r="G135" s="30">
        <v>18</v>
      </c>
      <c r="H135" s="149"/>
      <c r="I135" s="30">
        <f t="shared" si="7"/>
        <v>0</v>
      </c>
      <c r="J135" s="30"/>
      <c r="K135" s="34"/>
      <c r="L135" s="180">
        <f t="shared" si="8"/>
        <v>3.51219512195122</v>
      </c>
      <c r="M135" s="180">
        <f t="shared" si="9"/>
        <v>0</v>
      </c>
      <c r="O135" s="185">
        <f t="shared" si="10"/>
        <v>18</v>
      </c>
      <c r="P135" s="185">
        <f t="shared" si="11"/>
        <v>0</v>
      </c>
      <c r="R135" s="174">
        <v>1.5</v>
      </c>
      <c r="S135" s="172">
        <f t="shared" si="12"/>
        <v>0</v>
      </c>
      <c r="T135" s="174">
        <v>200</v>
      </c>
      <c r="U135" s="172">
        <f t="shared" si="13"/>
        <v>0</v>
      </c>
      <c r="V135" s="174"/>
    </row>
    <row r="136" spans="1:22" s="2" customFormat="1" ht="22.5" customHeight="1" x14ac:dyDescent="0.2">
      <c r="A136" s="187" t="s">
        <v>681</v>
      </c>
      <c r="B136" s="27" t="s">
        <v>678</v>
      </c>
      <c r="C136" s="35" t="s">
        <v>543</v>
      </c>
      <c r="D136" s="28" t="s">
        <v>680</v>
      </c>
      <c r="E136" s="28"/>
      <c r="F136" s="29">
        <v>12.8</v>
      </c>
      <c r="G136" s="30">
        <v>16</v>
      </c>
      <c r="H136" s="149"/>
      <c r="I136" s="30">
        <f t="shared" si="7"/>
        <v>0</v>
      </c>
      <c r="J136" s="30"/>
      <c r="K136" s="31"/>
      <c r="L136" s="180">
        <f t="shared" si="8"/>
        <v>3.1219512195121957</v>
      </c>
      <c r="M136" s="180">
        <f t="shared" si="9"/>
        <v>0</v>
      </c>
      <c r="O136" s="185">
        <f t="shared" si="10"/>
        <v>16</v>
      </c>
      <c r="P136" s="185">
        <f t="shared" si="11"/>
        <v>0</v>
      </c>
      <c r="R136" s="174">
        <v>1.5</v>
      </c>
      <c r="S136" s="172">
        <f t="shared" si="12"/>
        <v>0</v>
      </c>
      <c r="T136" s="174">
        <v>180</v>
      </c>
      <c r="U136" s="172">
        <f t="shared" si="13"/>
        <v>0</v>
      </c>
      <c r="V136" s="174"/>
    </row>
    <row r="137" spans="1:22" s="2" customFormat="1" ht="22.5" customHeight="1" x14ac:dyDescent="0.2">
      <c r="A137" s="187" t="s">
        <v>669</v>
      </c>
      <c r="B137" s="27" t="s">
        <v>678</v>
      </c>
      <c r="C137" s="28" t="s">
        <v>528</v>
      </c>
      <c r="D137" s="28" t="s">
        <v>547</v>
      </c>
      <c r="E137" s="35"/>
      <c r="F137" s="29">
        <v>23</v>
      </c>
      <c r="G137" s="30">
        <v>29</v>
      </c>
      <c r="H137" s="149"/>
      <c r="I137" s="30">
        <f t="shared" si="7"/>
        <v>0</v>
      </c>
      <c r="J137" s="30"/>
      <c r="K137" s="31"/>
      <c r="L137" s="180">
        <f t="shared" si="8"/>
        <v>5.6097560975609762</v>
      </c>
      <c r="M137" s="180">
        <f t="shared" si="9"/>
        <v>0</v>
      </c>
      <c r="O137" s="185">
        <f t="shared" si="10"/>
        <v>28.75</v>
      </c>
      <c r="P137" s="185">
        <f t="shared" si="11"/>
        <v>0</v>
      </c>
      <c r="R137" s="174">
        <v>3.5</v>
      </c>
      <c r="S137" s="172">
        <f t="shared" si="12"/>
        <v>0</v>
      </c>
      <c r="T137" s="174"/>
      <c r="U137" s="172"/>
      <c r="V137" s="174">
        <f>S137</f>
        <v>0</v>
      </c>
    </row>
    <row r="138" spans="1:22" s="2" customFormat="1" ht="22.5" customHeight="1" x14ac:dyDescent="0.2">
      <c r="A138" s="187" t="s">
        <v>683</v>
      </c>
      <c r="B138" s="27" t="s">
        <v>678</v>
      </c>
      <c r="C138" s="28" t="s">
        <v>528</v>
      </c>
      <c r="D138" s="28" t="s">
        <v>684</v>
      </c>
      <c r="E138" s="35"/>
      <c r="F138" s="29">
        <v>25.6</v>
      </c>
      <c r="G138" s="30">
        <v>32</v>
      </c>
      <c r="H138" s="149"/>
      <c r="I138" s="30">
        <f t="shared" ref="I138:I201" si="14">H138*F138</f>
        <v>0</v>
      </c>
      <c r="J138" s="30"/>
      <c r="K138" s="31"/>
      <c r="L138" s="180">
        <f t="shared" ref="L138:L201" si="15">F138/4.1</f>
        <v>6.2439024390243913</v>
      </c>
      <c r="M138" s="180">
        <f t="shared" ref="M138:M201" si="16">L138*H138</f>
        <v>0</v>
      </c>
      <c r="O138" s="185">
        <f t="shared" ref="O138:O201" si="17">F138/0.8</f>
        <v>32</v>
      </c>
      <c r="P138" s="185">
        <f t="shared" ref="P138:P201" si="18">O138*H138</f>
        <v>0</v>
      </c>
      <c r="R138" s="174">
        <v>3.5</v>
      </c>
      <c r="S138" s="172">
        <f t="shared" ref="S138:S201" si="19">R138*H138</f>
        <v>0</v>
      </c>
      <c r="T138" s="174"/>
      <c r="U138" s="172"/>
      <c r="V138" s="174">
        <f>S138</f>
        <v>0</v>
      </c>
    </row>
    <row r="139" spans="1:22" s="2" customFormat="1" ht="22.5" customHeight="1" x14ac:dyDescent="0.2">
      <c r="A139" s="187" t="s">
        <v>683</v>
      </c>
      <c r="B139" s="27" t="s">
        <v>678</v>
      </c>
      <c r="C139" s="35" t="s">
        <v>604</v>
      </c>
      <c r="D139" s="28" t="s">
        <v>685</v>
      </c>
      <c r="E139" s="35"/>
      <c r="F139" s="57">
        <v>28.8</v>
      </c>
      <c r="G139" s="58">
        <v>36</v>
      </c>
      <c r="H139" s="149"/>
      <c r="I139" s="30">
        <f t="shared" si="14"/>
        <v>0</v>
      </c>
      <c r="J139" s="212" t="s">
        <v>122</v>
      </c>
      <c r="K139" s="213" t="s">
        <v>122</v>
      </c>
      <c r="L139" s="180">
        <f t="shared" si="15"/>
        <v>7.0243902439024399</v>
      </c>
      <c r="M139" s="180">
        <f t="shared" si="16"/>
        <v>0</v>
      </c>
      <c r="O139" s="185">
        <f t="shared" si="17"/>
        <v>36</v>
      </c>
      <c r="P139" s="185">
        <f t="shared" si="18"/>
        <v>0</v>
      </c>
      <c r="R139" s="174">
        <v>6</v>
      </c>
      <c r="S139" s="172">
        <f t="shared" si="19"/>
        <v>0</v>
      </c>
      <c r="T139" s="174"/>
      <c r="U139" s="172"/>
      <c r="V139" s="174">
        <f>S139</f>
        <v>0</v>
      </c>
    </row>
    <row r="140" spans="1:22" s="2" customFormat="1" ht="22.5" customHeight="1" x14ac:dyDescent="0.2">
      <c r="A140" s="187" t="s">
        <v>683</v>
      </c>
      <c r="B140" s="27" t="s">
        <v>678</v>
      </c>
      <c r="C140" s="28" t="s">
        <v>604</v>
      </c>
      <c r="D140" s="28" t="s">
        <v>686</v>
      </c>
      <c r="E140" s="35"/>
      <c r="F140" s="29">
        <v>48</v>
      </c>
      <c r="G140" s="30">
        <v>60</v>
      </c>
      <c r="H140" s="149"/>
      <c r="I140" s="30">
        <f t="shared" si="14"/>
        <v>0</v>
      </c>
      <c r="J140" s="30"/>
      <c r="K140" s="31"/>
      <c r="L140" s="180">
        <f t="shared" si="15"/>
        <v>11.707317073170733</v>
      </c>
      <c r="M140" s="180">
        <f t="shared" si="16"/>
        <v>0</v>
      </c>
      <c r="O140" s="185">
        <f t="shared" si="17"/>
        <v>60</v>
      </c>
      <c r="P140" s="185">
        <f t="shared" si="18"/>
        <v>0</v>
      </c>
      <c r="R140" s="174">
        <v>6</v>
      </c>
      <c r="S140" s="172">
        <f t="shared" si="19"/>
        <v>0</v>
      </c>
      <c r="T140" s="174"/>
      <c r="U140" s="172"/>
      <c r="V140" s="174">
        <f>S140</f>
        <v>0</v>
      </c>
    </row>
    <row r="141" spans="1:22" s="2" customFormat="1" ht="22.5" customHeight="1" x14ac:dyDescent="0.2">
      <c r="A141" s="187" t="s">
        <v>688</v>
      </c>
      <c r="B141" s="27" t="s">
        <v>678</v>
      </c>
      <c r="C141" s="35" t="s">
        <v>687</v>
      </c>
      <c r="D141" s="28" t="s">
        <v>685</v>
      </c>
      <c r="E141" s="28"/>
      <c r="F141" s="29">
        <v>60</v>
      </c>
      <c r="G141" s="30">
        <v>75</v>
      </c>
      <c r="H141" s="149"/>
      <c r="I141" s="30">
        <f t="shared" si="14"/>
        <v>0</v>
      </c>
      <c r="J141" s="30"/>
      <c r="K141" s="42"/>
      <c r="L141" s="180">
        <f t="shared" si="15"/>
        <v>14.634146341463415</v>
      </c>
      <c r="M141" s="180">
        <f t="shared" si="16"/>
        <v>0</v>
      </c>
      <c r="O141" s="185">
        <f t="shared" si="17"/>
        <v>75</v>
      </c>
      <c r="P141" s="185">
        <f t="shared" si="18"/>
        <v>0</v>
      </c>
      <c r="R141" s="174">
        <v>18</v>
      </c>
      <c r="S141" s="172">
        <f t="shared" si="19"/>
        <v>0</v>
      </c>
      <c r="T141" s="174"/>
      <c r="U141" s="172"/>
      <c r="V141" s="174">
        <f>S141</f>
        <v>0</v>
      </c>
    </row>
    <row r="142" spans="1:22" s="2" customFormat="1" ht="22.5" customHeight="1" x14ac:dyDescent="0.2">
      <c r="A142" s="187" t="s">
        <v>561</v>
      </c>
      <c r="B142" s="27" t="s">
        <v>689</v>
      </c>
      <c r="C142" s="35" t="s">
        <v>543</v>
      </c>
      <c r="D142" s="28">
        <v>10</v>
      </c>
      <c r="E142" s="35" t="s">
        <v>565</v>
      </c>
      <c r="F142" s="29">
        <v>12.8</v>
      </c>
      <c r="G142" s="30">
        <v>16</v>
      </c>
      <c r="H142" s="149"/>
      <c r="I142" s="30">
        <f t="shared" si="14"/>
        <v>0</v>
      </c>
      <c r="J142" s="30"/>
      <c r="K142" s="31"/>
      <c r="L142" s="180">
        <f t="shared" si="15"/>
        <v>3.1219512195121957</v>
      </c>
      <c r="M142" s="180">
        <f t="shared" si="16"/>
        <v>0</v>
      </c>
      <c r="O142" s="185">
        <f t="shared" si="17"/>
        <v>16</v>
      </c>
      <c r="P142" s="185">
        <f t="shared" si="18"/>
        <v>0</v>
      </c>
      <c r="R142" s="174">
        <v>1.5</v>
      </c>
      <c r="S142" s="172">
        <f t="shared" si="19"/>
        <v>0</v>
      </c>
      <c r="T142" s="174">
        <v>200</v>
      </c>
      <c r="U142" s="172">
        <f t="shared" ref="U142:U201" si="20">H142/T142</f>
        <v>0</v>
      </c>
      <c r="V142" s="174"/>
    </row>
    <row r="143" spans="1:22" s="2" customFormat="1" ht="22.5" customHeight="1" x14ac:dyDescent="0.2">
      <c r="A143" s="187" t="s">
        <v>656</v>
      </c>
      <c r="B143" s="27" t="s">
        <v>689</v>
      </c>
      <c r="C143" s="35" t="s">
        <v>639</v>
      </c>
      <c r="D143" s="28"/>
      <c r="E143" s="35" t="s">
        <v>588</v>
      </c>
      <c r="F143" s="29">
        <v>23</v>
      </c>
      <c r="G143" s="30">
        <v>29</v>
      </c>
      <c r="H143" s="149"/>
      <c r="I143" s="30">
        <f t="shared" si="14"/>
        <v>0</v>
      </c>
      <c r="J143" s="30"/>
      <c r="K143" s="31"/>
      <c r="L143" s="180">
        <f t="shared" si="15"/>
        <v>5.6097560975609762</v>
      </c>
      <c r="M143" s="180">
        <f t="shared" si="16"/>
        <v>0</v>
      </c>
      <c r="O143" s="185">
        <f t="shared" si="17"/>
        <v>28.75</v>
      </c>
      <c r="P143" s="185">
        <f t="shared" si="18"/>
        <v>0</v>
      </c>
      <c r="R143" s="174">
        <v>3.5</v>
      </c>
      <c r="S143" s="172">
        <f t="shared" si="19"/>
        <v>0</v>
      </c>
      <c r="T143" s="174">
        <v>85</v>
      </c>
      <c r="U143" s="172">
        <f t="shared" si="20"/>
        <v>0</v>
      </c>
      <c r="V143" s="174"/>
    </row>
    <row r="144" spans="1:22" s="2" customFormat="1" ht="22.5" customHeight="1" x14ac:dyDescent="0.2">
      <c r="A144" s="187" t="s">
        <v>599</v>
      </c>
      <c r="B144" s="27" t="s">
        <v>689</v>
      </c>
      <c r="C144" s="35" t="s">
        <v>590</v>
      </c>
      <c r="D144" s="28" t="s">
        <v>572</v>
      </c>
      <c r="E144" s="35" t="s">
        <v>642</v>
      </c>
      <c r="F144" s="29">
        <v>48</v>
      </c>
      <c r="G144" s="30">
        <v>60</v>
      </c>
      <c r="H144" s="149"/>
      <c r="I144" s="30">
        <f t="shared" si="14"/>
        <v>0</v>
      </c>
      <c r="J144" s="30"/>
      <c r="K144" s="31"/>
      <c r="L144" s="180">
        <f t="shared" si="15"/>
        <v>11.707317073170733</v>
      </c>
      <c r="M144" s="180">
        <f t="shared" si="16"/>
        <v>0</v>
      </c>
      <c r="O144" s="185">
        <f t="shared" si="17"/>
        <v>60</v>
      </c>
      <c r="P144" s="185">
        <f t="shared" si="18"/>
        <v>0</v>
      </c>
      <c r="R144" s="174">
        <v>11</v>
      </c>
      <c r="S144" s="172">
        <f t="shared" si="19"/>
        <v>0</v>
      </c>
      <c r="T144" s="174"/>
      <c r="U144" s="172"/>
      <c r="V144" s="174">
        <f>S144</f>
        <v>0</v>
      </c>
    </row>
    <row r="145" spans="1:22" s="2" customFormat="1" ht="22.5" customHeight="1" x14ac:dyDescent="0.2">
      <c r="A145" s="187" t="s">
        <v>691</v>
      </c>
      <c r="B145" s="27" t="s">
        <v>690</v>
      </c>
      <c r="C145" s="35" t="s">
        <v>543</v>
      </c>
      <c r="D145" s="28" t="s">
        <v>560</v>
      </c>
      <c r="E145" s="35" t="s">
        <v>532</v>
      </c>
      <c r="F145" s="29">
        <v>14.4</v>
      </c>
      <c r="G145" s="30">
        <v>18</v>
      </c>
      <c r="H145" s="149"/>
      <c r="I145" s="30">
        <f t="shared" si="14"/>
        <v>0</v>
      </c>
      <c r="J145" s="30"/>
      <c r="K145" s="31"/>
      <c r="L145" s="180">
        <f t="shared" si="15"/>
        <v>3.51219512195122</v>
      </c>
      <c r="M145" s="180">
        <f t="shared" si="16"/>
        <v>0</v>
      </c>
      <c r="O145" s="185">
        <f t="shared" si="17"/>
        <v>18</v>
      </c>
      <c r="P145" s="185">
        <f t="shared" si="18"/>
        <v>0</v>
      </c>
      <c r="R145" s="174">
        <v>1.5</v>
      </c>
      <c r="S145" s="172">
        <f t="shared" si="19"/>
        <v>0</v>
      </c>
      <c r="T145" s="174">
        <v>200</v>
      </c>
      <c r="U145" s="172">
        <f t="shared" si="20"/>
        <v>0</v>
      </c>
      <c r="V145" s="174"/>
    </row>
    <row r="146" spans="1:22" s="2" customFormat="1" ht="22.5" customHeight="1" x14ac:dyDescent="0.2">
      <c r="A146" s="187" t="s">
        <v>692</v>
      </c>
      <c r="B146" s="27" t="s">
        <v>690</v>
      </c>
      <c r="C146" s="35" t="s">
        <v>585</v>
      </c>
      <c r="D146" s="28">
        <v>10</v>
      </c>
      <c r="E146" s="28" t="s">
        <v>565</v>
      </c>
      <c r="F146" s="29">
        <v>25.5</v>
      </c>
      <c r="G146" s="30">
        <v>32</v>
      </c>
      <c r="H146" s="149"/>
      <c r="I146" s="30">
        <f t="shared" si="14"/>
        <v>0</v>
      </c>
      <c r="J146" s="30"/>
      <c r="K146" s="31"/>
      <c r="L146" s="180">
        <f t="shared" si="15"/>
        <v>6.2195121951219514</v>
      </c>
      <c r="M146" s="180">
        <f t="shared" si="16"/>
        <v>0</v>
      </c>
      <c r="O146" s="185">
        <f t="shared" si="17"/>
        <v>31.875</v>
      </c>
      <c r="P146" s="185">
        <f t="shared" si="18"/>
        <v>0</v>
      </c>
      <c r="R146" s="174">
        <v>3</v>
      </c>
      <c r="S146" s="172">
        <f t="shared" si="19"/>
        <v>0</v>
      </c>
      <c r="T146" s="174">
        <v>85</v>
      </c>
      <c r="U146" s="172">
        <f t="shared" si="20"/>
        <v>0</v>
      </c>
      <c r="V146" s="174"/>
    </row>
    <row r="147" spans="1:22" s="2" customFormat="1" ht="22.5" customHeight="1" x14ac:dyDescent="0.2">
      <c r="A147" s="187" t="s">
        <v>653</v>
      </c>
      <c r="B147" s="27" t="s">
        <v>693</v>
      </c>
      <c r="C147" s="35" t="s">
        <v>543</v>
      </c>
      <c r="D147" s="28" t="s">
        <v>572</v>
      </c>
      <c r="E147" s="35" t="s">
        <v>532</v>
      </c>
      <c r="F147" s="29">
        <v>12.8</v>
      </c>
      <c r="G147" s="30">
        <v>16</v>
      </c>
      <c r="H147" s="149"/>
      <c r="I147" s="30">
        <f t="shared" si="14"/>
        <v>0</v>
      </c>
      <c r="J147" s="30"/>
      <c r="K147" s="31"/>
      <c r="L147" s="180">
        <f t="shared" si="15"/>
        <v>3.1219512195121957</v>
      </c>
      <c r="M147" s="180">
        <f t="shared" si="16"/>
        <v>0</v>
      </c>
      <c r="O147" s="185">
        <f t="shared" si="17"/>
        <v>16</v>
      </c>
      <c r="P147" s="185">
        <f t="shared" si="18"/>
        <v>0</v>
      </c>
      <c r="R147" s="174">
        <v>1.5</v>
      </c>
      <c r="S147" s="172">
        <f t="shared" si="19"/>
        <v>0</v>
      </c>
      <c r="T147" s="174">
        <v>200</v>
      </c>
      <c r="U147" s="172">
        <f t="shared" si="20"/>
        <v>0</v>
      </c>
      <c r="V147" s="174"/>
    </row>
    <row r="148" spans="1:22" s="2" customFormat="1" ht="22.5" customHeight="1" x14ac:dyDescent="0.2">
      <c r="A148" s="187" t="s">
        <v>616</v>
      </c>
      <c r="B148" s="27" t="s">
        <v>693</v>
      </c>
      <c r="C148" s="35" t="s">
        <v>528</v>
      </c>
      <c r="D148" s="28" t="s">
        <v>567</v>
      </c>
      <c r="E148" s="35" t="s">
        <v>588</v>
      </c>
      <c r="F148" s="29">
        <v>23</v>
      </c>
      <c r="G148" s="30">
        <v>29</v>
      </c>
      <c r="H148" s="149"/>
      <c r="I148" s="30">
        <f t="shared" si="14"/>
        <v>0</v>
      </c>
      <c r="J148" s="30"/>
      <c r="K148" s="31"/>
      <c r="L148" s="180">
        <f t="shared" si="15"/>
        <v>5.6097560975609762</v>
      </c>
      <c r="M148" s="180">
        <f t="shared" si="16"/>
        <v>0</v>
      </c>
      <c r="O148" s="185">
        <f t="shared" si="17"/>
        <v>28.75</v>
      </c>
      <c r="P148" s="185">
        <f t="shared" si="18"/>
        <v>0</v>
      </c>
      <c r="R148" s="174">
        <v>3.5</v>
      </c>
      <c r="S148" s="172">
        <f t="shared" si="19"/>
        <v>0</v>
      </c>
      <c r="T148" s="174">
        <v>85</v>
      </c>
      <c r="U148" s="172">
        <f t="shared" si="20"/>
        <v>0</v>
      </c>
      <c r="V148" s="174"/>
    </row>
    <row r="149" spans="1:22" s="2" customFormat="1" ht="22.5" customHeight="1" x14ac:dyDescent="0.2">
      <c r="A149" s="187" t="s">
        <v>591</v>
      </c>
      <c r="B149" s="27" t="s">
        <v>693</v>
      </c>
      <c r="C149" s="35" t="s">
        <v>590</v>
      </c>
      <c r="D149" s="28" t="s">
        <v>565</v>
      </c>
      <c r="E149" s="35" t="s">
        <v>550</v>
      </c>
      <c r="F149" s="29">
        <v>48</v>
      </c>
      <c r="G149" s="30">
        <v>60</v>
      </c>
      <c r="H149" s="149"/>
      <c r="I149" s="30">
        <f t="shared" si="14"/>
        <v>0</v>
      </c>
      <c r="J149" s="30"/>
      <c r="K149" s="31"/>
      <c r="L149" s="180">
        <f t="shared" si="15"/>
        <v>11.707317073170733</v>
      </c>
      <c r="M149" s="180">
        <f t="shared" si="16"/>
        <v>0</v>
      </c>
      <c r="O149" s="185">
        <f t="shared" si="17"/>
        <v>60</v>
      </c>
      <c r="P149" s="185">
        <f t="shared" si="18"/>
        <v>0</v>
      </c>
      <c r="R149" s="174">
        <v>11</v>
      </c>
      <c r="S149" s="172">
        <f t="shared" si="19"/>
        <v>0</v>
      </c>
      <c r="T149" s="174"/>
      <c r="U149" s="172"/>
      <c r="V149" s="174">
        <f>S149</f>
        <v>0</v>
      </c>
    </row>
    <row r="150" spans="1:22" s="2" customFormat="1" ht="22.5" customHeight="1" x14ac:dyDescent="0.2">
      <c r="A150" s="187" t="s">
        <v>545</v>
      </c>
      <c r="B150" s="27" t="s">
        <v>695</v>
      </c>
      <c r="C150" s="35" t="s">
        <v>543</v>
      </c>
      <c r="D150" s="28">
        <v>20</v>
      </c>
      <c r="E150" s="35" t="s">
        <v>550</v>
      </c>
      <c r="F150" s="29">
        <v>12.8</v>
      </c>
      <c r="G150" s="30">
        <v>16</v>
      </c>
      <c r="H150" s="149"/>
      <c r="I150" s="30">
        <f t="shared" si="14"/>
        <v>0</v>
      </c>
      <c r="J150" s="30"/>
      <c r="K150" s="31"/>
      <c r="L150" s="180">
        <f t="shared" si="15"/>
        <v>3.1219512195121957</v>
      </c>
      <c r="M150" s="180">
        <f t="shared" si="16"/>
        <v>0</v>
      </c>
      <c r="O150" s="185">
        <f t="shared" si="17"/>
        <v>16</v>
      </c>
      <c r="P150" s="185">
        <f t="shared" si="18"/>
        <v>0</v>
      </c>
      <c r="R150" s="174">
        <v>1.5</v>
      </c>
      <c r="S150" s="172">
        <f t="shared" si="19"/>
        <v>0</v>
      </c>
      <c r="T150" s="174">
        <v>200</v>
      </c>
      <c r="U150" s="172">
        <f t="shared" si="20"/>
        <v>0</v>
      </c>
      <c r="V150" s="174"/>
    </row>
    <row r="151" spans="1:22" s="2" customFormat="1" ht="22.5" customHeight="1" x14ac:dyDescent="0.2">
      <c r="A151" s="187" t="s">
        <v>696</v>
      </c>
      <c r="B151" s="27" t="s">
        <v>695</v>
      </c>
      <c r="C151" s="35" t="s">
        <v>528</v>
      </c>
      <c r="D151" s="28" t="s">
        <v>565</v>
      </c>
      <c r="E151" s="35" t="s">
        <v>529</v>
      </c>
      <c r="F151" s="29">
        <v>23</v>
      </c>
      <c r="G151" s="30">
        <v>29</v>
      </c>
      <c r="H151" s="149"/>
      <c r="I151" s="30">
        <f t="shared" si="14"/>
        <v>0</v>
      </c>
      <c r="J151" s="30"/>
      <c r="K151" s="31"/>
      <c r="L151" s="180">
        <f t="shared" si="15"/>
        <v>5.6097560975609762</v>
      </c>
      <c r="M151" s="180">
        <f t="shared" si="16"/>
        <v>0</v>
      </c>
      <c r="O151" s="185">
        <f t="shared" si="17"/>
        <v>28.75</v>
      </c>
      <c r="P151" s="185">
        <f t="shared" si="18"/>
        <v>0</v>
      </c>
      <c r="R151" s="174">
        <v>3.5</v>
      </c>
      <c r="S151" s="172">
        <f t="shared" si="19"/>
        <v>0</v>
      </c>
      <c r="T151" s="174">
        <v>85</v>
      </c>
      <c r="U151" s="172">
        <f t="shared" si="20"/>
        <v>0</v>
      </c>
      <c r="V151" s="174"/>
    </row>
    <row r="152" spans="1:22" s="2" customFormat="1" ht="22.5" customHeight="1" x14ac:dyDescent="0.2">
      <c r="A152" s="187" t="s">
        <v>591</v>
      </c>
      <c r="B152" s="27" t="s">
        <v>695</v>
      </c>
      <c r="C152" s="35" t="s">
        <v>590</v>
      </c>
      <c r="D152" s="28" t="s">
        <v>627</v>
      </c>
      <c r="E152" s="35" t="s">
        <v>544</v>
      </c>
      <c r="F152" s="29">
        <v>48</v>
      </c>
      <c r="G152" s="30">
        <v>60</v>
      </c>
      <c r="H152" s="149"/>
      <c r="I152" s="30">
        <f t="shared" si="14"/>
        <v>0</v>
      </c>
      <c r="J152" s="30"/>
      <c r="K152" s="31"/>
      <c r="L152" s="180">
        <f t="shared" si="15"/>
        <v>11.707317073170733</v>
      </c>
      <c r="M152" s="180">
        <f t="shared" si="16"/>
        <v>0</v>
      </c>
      <c r="O152" s="185">
        <f t="shared" si="17"/>
        <v>60</v>
      </c>
      <c r="P152" s="185">
        <f t="shared" si="18"/>
        <v>0</v>
      </c>
      <c r="R152" s="174">
        <v>11</v>
      </c>
      <c r="S152" s="172">
        <f t="shared" si="19"/>
        <v>0</v>
      </c>
      <c r="T152" s="174"/>
      <c r="U152" s="172"/>
      <c r="V152" s="174">
        <f>S152</f>
        <v>0</v>
      </c>
    </row>
    <row r="153" spans="1:22" s="2" customFormat="1" ht="22.5" customHeight="1" x14ac:dyDescent="0.2">
      <c r="A153" s="187" t="s">
        <v>699</v>
      </c>
      <c r="B153" s="27" t="s">
        <v>698</v>
      </c>
      <c r="C153" s="35" t="s">
        <v>543</v>
      </c>
      <c r="D153" s="28" t="s">
        <v>533</v>
      </c>
      <c r="E153" s="35" t="s">
        <v>565</v>
      </c>
      <c r="F153" s="29">
        <v>12.8</v>
      </c>
      <c r="G153" s="30">
        <v>16</v>
      </c>
      <c r="H153" s="149"/>
      <c r="I153" s="30">
        <f t="shared" si="14"/>
        <v>0</v>
      </c>
      <c r="J153" s="30"/>
      <c r="K153" s="31"/>
      <c r="L153" s="180">
        <f t="shared" si="15"/>
        <v>3.1219512195121957</v>
      </c>
      <c r="M153" s="180">
        <f t="shared" si="16"/>
        <v>0</v>
      </c>
      <c r="O153" s="185">
        <f t="shared" si="17"/>
        <v>16</v>
      </c>
      <c r="P153" s="185">
        <f t="shared" si="18"/>
        <v>0</v>
      </c>
      <c r="R153" s="174">
        <v>1.5</v>
      </c>
      <c r="S153" s="172">
        <f t="shared" si="19"/>
        <v>0</v>
      </c>
      <c r="T153" s="174">
        <v>200</v>
      </c>
      <c r="U153" s="172">
        <f t="shared" si="20"/>
        <v>0</v>
      </c>
      <c r="V153" s="174"/>
    </row>
    <row r="154" spans="1:22" s="2" customFormat="1" ht="22.5" customHeight="1" x14ac:dyDescent="0.2">
      <c r="A154" s="187" t="s">
        <v>616</v>
      </c>
      <c r="B154" s="27" t="s">
        <v>698</v>
      </c>
      <c r="C154" s="35" t="s">
        <v>585</v>
      </c>
      <c r="D154" s="28" t="s">
        <v>529</v>
      </c>
      <c r="E154" s="35" t="s">
        <v>544</v>
      </c>
      <c r="F154" s="29">
        <v>23</v>
      </c>
      <c r="G154" s="30">
        <v>29</v>
      </c>
      <c r="H154" s="149"/>
      <c r="I154" s="30">
        <f t="shared" si="14"/>
        <v>0</v>
      </c>
      <c r="J154" s="30"/>
      <c r="K154" s="31"/>
      <c r="L154" s="180">
        <f t="shared" si="15"/>
        <v>5.6097560975609762</v>
      </c>
      <c r="M154" s="180">
        <f t="shared" si="16"/>
        <v>0</v>
      </c>
      <c r="O154" s="185">
        <f t="shared" si="17"/>
        <v>28.75</v>
      </c>
      <c r="P154" s="185">
        <f t="shared" si="18"/>
        <v>0</v>
      </c>
      <c r="R154" s="174">
        <v>3</v>
      </c>
      <c r="S154" s="172">
        <f t="shared" si="19"/>
        <v>0</v>
      </c>
      <c r="T154" s="174">
        <v>85</v>
      </c>
      <c r="U154" s="172">
        <f t="shared" si="20"/>
        <v>0</v>
      </c>
      <c r="V154" s="174"/>
    </row>
    <row r="155" spans="1:22" s="2" customFormat="1" ht="22.5" customHeight="1" x14ac:dyDescent="0.2">
      <c r="A155" s="187" t="s">
        <v>591</v>
      </c>
      <c r="B155" s="27" t="s">
        <v>698</v>
      </c>
      <c r="C155" s="35" t="s">
        <v>590</v>
      </c>
      <c r="D155" s="28" t="s">
        <v>700</v>
      </c>
      <c r="E155" s="35" t="s">
        <v>529</v>
      </c>
      <c r="F155" s="29">
        <v>48</v>
      </c>
      <c r="G155" s="30">
        <v>60</v>
      </c>
      <c r="H155" s="149"/>
      <c r="I155" s="30">
        <f t="shared" si="14"/>
        <v>0</v>
      </c>
      <c r="J155" s="30"/>
      <c r="K155" s="31"/>
      <c r="L155" s="180">
        <f t="shared" si="15"/>
        <v>11.707317073170733</v>
      </c>
      <c r="M155" s="180">
        <f t="shared" si="16"/>
        <v>0</v>
      </c>
      <c r="O155" s="185">
        <f t="shared" si="17"/>
        <v>60</v>
      </c>
      <c r="P155" s="185">
        <f t="shared" si="18"/>
        <v>0</v>
      </c>
      <c r="R155" s="174">
        <v>11</v>
      </c>
      <c r="S155" s="172">
        <f t="shared" si="19"/>
        <v>0</v>
      </c>
      <c r="T155" s="174"/>
      <c r="U155" s="172"/>
      <c r="V155" s="174">
        <f>S155</f>
        <v>0</v>
      </c>
    </row>
    <row r="156" spans="1:22" s="2" customFormat="1" ht="22.5" customHeight="1" x14ac:dyDescent="0.2">
      <c r="A156" s="187" t="s">
        <v>591</v>
      </c>
      <c r="B156" s="59" t="s">
        <v>701</v>
      </c>
      <c r="C156" s="35" t="s">
        <v>590</v>
      </c>
      <c r="D156" s="28" t="s">
        <v>532</v>
      </c>
      <c r="E156" s="35" t="s">
        <v>588</v>
      </c>
      <c r="F156" s="29">
        <v>48</v>
      </c>
      <c r="G156" s="30">
        <v>60</v>
      </c>
      <c r="H156" s="149"/>
      <c r="I156" s="30">
        <f t="shared" si="14"/>
        <v>0</v>
      </c>
      <c r="J156" s="30"/>
      <c r="K156" s="31"/>
      <c r="L156" s="180">
        <f t="shared" si="15"/>
        <v>11.707317073170733</v>
      </c>
      <c r="M156" s="180">
        <f t="shared" si="16"/>
        <v>0</v>
      </c>
      <c r="O156" s="185">
        <f t="shared" si="17"/>
        <v>60</v>
      </c>
      <c r="P156" s="185">
        <f t="shared" si="18"/>
        <v>0</v>
      </c>
      <c r="R156" s="174">
        <v>11</v>
      </c>
      <c r="S156" s="172">
        <f t="shared" si="19"/>
        <v>0</v>
      </c>
      <c r="T156" s="174"/>
      <c r="U156" s="172"/>
      <c r="V156" s="174">
        <f>S156</f>
        <v>0</v>
      </c>
    </row>
    <row r="157" spans="1:22" s="2" customFormat="1" ht="22.5" customHeight="1" x14ac:dyDescent="0.2">
      <c r="A157" s="187" t="s">
        <v>653</v>
      </c>
      <c r="B157" s="27" t="s">
        <v>702</v>
      </c>
      <c r="C157" s="35" t="s">
        <v>543</v>
      </c>
      <c r="D157" s="28" t="s">
        <v>565</v>
      </c>
      <c r="E157" s="35" t="s">
        <v>550</v>
      </c>
      <c r="F157" s="29">
        <v>12.8</v>
      </c>
      <c r="G157" s="30">
        <v>16</v>
      </c>
      <c r="H157" s="149"/>
      <c r="I157" s="30">
        <f t="shared" si="14"/>
        <v>0</v>
      </c>
      <c r="J157" s="30"/>
      <c r="K157" s="31"/>
      <c r="L157" s="180">
        <f t="shared" si="15"/>
        <v>3.1219512195121957</v>
      </c>
      <c r="M157" s="180">
        <f t="shared" si="16"/>
        <v>0</v>
      </c>
      <c r="O157" s="185">
        <f t="shared" si="17"/>
        <v>16</v>
      </c>
      <c r="P157" s="185">
        <f t="shared" si="18"/>
        <v>0</v>
      </c>
      <c r="R157" s="174">
        <v>1.5</v>
      </c>
      <c r="S157" s="172">
        <f t="shared" si="19"/>
        <v>0</v>
      </c>
      <c r="T157" s="174">
        <v>200</v>
      </c>
      <c r="U157" s="172">
        <f t="shared" si="20"/>
        <v>0</v>
      </c>
      <c r="V157" s="174"/>
    </row>
    <row r="158" spans="1:22" s="2" customFormat="1" ht="22.5" customHeight="1" x14ac:dyDescent="0.2">
      <c r="A158" s="187" t="s">
        <v>591</v>
      </c>
      <c r="B158" s="27" t="s">
        <v>702</v>
      </c>
      <c r="C158" s="35" t="s">
        <v>590</v>
      </c>
      <c r="D158" s="28" t="s">
        <v>512</v>
      </c>
      <c r="E158" s="28" t="s">
        <v>605</v>
      </c>
      <c r="F158" s="57">
        <v>36</v>
      </c>
      <c r="G158" s="58">
        <v>45</v>
      </c>
      <c r="H158" s="149"/>
      <c r="I158" s="30">
        <f t="shared" si="14"/>
        <v>0</v>
      </c>
      <c r="J158" s="212" t="s">
        <v>122</v>
      </c>
      <c r="K158" s="213" t="s">
        <v>122</v>
      </c>
      <c r="L158" s="180">
        <f t="shared" si="15"/>
        <v>8.7804878048780495</v>
      </c>
      <c r="M158" s="180">
        <f t="shared" si="16"/>
        <v>0</v>
      </c>
      <c r="O158" s="185">
        <f t="shared" si="17"/>
        <v>45</v>
      </c>
      <c r="P158" s="185">
        <f t="shared" si="18"/>
        <v>0</v>
      </c>
      <c r="R158" s="174">
        <v>11</v>
      </c>
      <c r="S158" s="172">
        <f t="shared" si="19"/>
        <v>0</v>
      </c>
      <c r="T158" s="174"/>
      <c r="U158" s="172"/>
      <c r="V158" s="174">
        <f>S158</f>
        <v>0</v>
      </c>
    </row>
    <row r="159" spans="1:22" s="2" customFormat="1" ht="22.5" customHeight="1" x14ac:dyDescent="0.2">
      <c r="A159" s="187" t="s">
        <v>537</v>
      </c>
      <c r="B159" s="27" t="s">
        <v>703</v>
      </c>
      <c r="C159" s="28" t="s">
        <v>639</v>
      </c>
      <c r="D159" s="28" t="s">
        <v>704</v>
      </c>
      <c r="E159" s="35"/>
      <c r="F159" s="29">
        <v>92</v>
      </c>
      <c r="G159" s="30">
        <v>115</v>
      </c>
      <c r="H159" s="149"/>
      <c r="I159" s="30">
        <f t="shared" si="14"/>
        <v>0</v>
      </c>
      <c r="J159" s="30"/>
      <c r="K159" s="52"/>
      <c r="L159" s="180">
        <f t="shared" si="15"/>
        <v>22.439024390243905</v>
      </c>
      <c r="M159" s="180">
        <f t="shared" si="16"/>
        <v>0</v>
      </c>
      <c r="O159" s="185">
        <f t="shared" si="17"/>
        <v>115</v>
      </c>
      <c r="P159" s="185">
        <f t="shared" si="18"/>
        <v>0</v>
      </c>
      <c r="R159" s="174">
        <v>3.5</v>
      </c>
      <c r="S159" s="172">
        <f t="shared" si="19"/>
        <v>0</v>
      </c>
      <c r="T159" s="174"/>
      <c r="U159" s="172"/>
      <c r="V159" s="174">
        <f>S159</f>
        <v>0</v>
      </c>
    </row>
    <row r="160" spans="1:22" s="2" customFormat="1" ht="22.5" customHeight="1" x14ac:dyDescent="0.2">
      <c r="A160" s="187" t="s">
        <v>537</v>
      </c>
      <c r="B160" s="27" t="s">
        <v>703</v>
      </c>
      <c r="C160" s="28" t="s">
        <v>639</v>
      </c>
      <c r="D160" s="28" t="s">
        <v>705</v>
      </c>
      <c r="E160" s="35"/>
      <c r="F160" s="29">
        <v>100</v>
      </c>
      <c r="G160" s="30">
        <v>125</v>
      </c>
      <c r="H160" s="149"/>
      <c r="I160" s="30">
        <f t="shared" si="14"/>
        <v>0</v>
      </c>
      <c r="J160" s="30"/>
      <c r="K160" s="52"/>
      <c r="L160" s="180">
        <f t="shared" si="15"/>
        <v>24.390243902439025</v>
      </c>
      <c r="M160" s="180">
        <f t="shared" si="16"/>
        <v>0</v>
      </c>
      <c r="O160" s="185">
        <f t="shared" si="17"/>
        <v>125</v>
      </c>
      <c r="P160" s="185">
        <f t="shared" si="18"/>
        <v>0</v>
      </c>
      <c r="R160" s="174">
        <v>3.5</v>
      </c>
      <c r="S160" s="172">
        <f t="shared" si="19"/>
        <v>0</v>
      </c>
      <c r="T160" s="174"/>
      <c r="U160" s="172"/>
      <c r="V160" s="174">
        <f>S160</f>
        <v>0</v>
      </c>
    </row>
    <row r="161" spans="1:22" s="2" customFormat="1" ht="22.5" customHeight="1" x14ac:dyDescent="0.2">
      <c r="A161" s="187" t="s">
        <v>537</v>
      </c>
      <c r="B161" s="27" t="s">
        <v>706</v>
      </c>
      <c r="C161" s="28" t="s">
        <v>639</v>
      </c>
      <c r="D161" s="28" t="s">
        <v>707</v>
      </c>
      <c r="E161" s="35"/>
      <c r="F161" s="29">
        <v>100</v>
      </c>
      <c r="G161" s="30">
        <v>125</v>
      </c>
      <c r="H161" s="149"/>
      <c r="I161" s="30">
        <f t="shared" si="14"/>
        <v>0</v>
      </c>
      <c r="J161" s="30"/>
      <c r="K161" s="31"/>
      <c r="L161" s="180">
        <f t="shared" si="15"/>
        <v>24.390243902439025</v>
      </c>
      <c r="M161" s="180">
        <f t="shared" si="16"/>
        <v>0</v>
      </c>
      <c r="O161" s="185">
        <f t="shared" si="17"/>
        <v>125</v>
      </c>
      <c r="P161" s="185">
        <f t="shared" si="18"/>
        <v>0</v>
      </c>
      <c r="R161" s="174">
        <v>3.5</v>
      </c>
      <c r="S161" s="172">
        <f t="shared" si="19"/>
        <v>0</v>
      </c>
      <c r="T161" s="174"/>
      <c r="U161" s="172"/>
      <c r="V161" s="174">
        <f>S161</f>
        <v>0</v>
      </c>
    </row>
    <row r="162" spans="1:22" s="2" customFormat="1" ht="22.5" customHeight="1" x14ac:dyDescent="0.2">
      <c r="A162" s="187" t="s">
        <v>563</v>
      </c>
      <c r="B162" s="27" t="s">
        <v>708</v>
      </c>
      <c r="C162" s="35" t="s">
        <v>543</v>
      </c>
      <c r="D162" s="28"/>
      <c r="E162" s="35" t="s">
        <v>550</v>
      </c>
      <c r="F162" s="29">
        <v>14.4</v>
      </c>
      <c r="G162" s="30">
        <v>18</v>
      </c>
      <c r="H162" s="149"/>
      <c r="I162" s="30">
        <f t="shared" si="14"/>
        <v>0</v>
      </c>
      <c r="J162" s="30"/>
      <c r="K162" s="31"/>
      <c r="L162" s="180">
        <f t="shared" si="15"/>
        <v>3.51219512195122</v>
      </c>
      <c r="M162" s="180">
        <f t="shared" si="16"/>
        <v>0</v>
      </c>
      <c r="O162" s="185">
        <f t="shared" si="17"/>
        <v>18</v>
      </c>
      <c r="P162" s="185">
        <f t="shared" si="18"/>
        <v>0</v>
      </c>
      <c r="R162" s="174">
        <v>1.5</v>
      </c>
      <c r="S162" s="172">
        <f t="shared" si="19"/>
        <v>0</v>
      </c>
      <c r="T162" s="174">
        <v>200</v>
      </c>
      <c r="U162" s="172">
        <f t="shared" si="20"/>
        <v>0</v>
      </c>
      <c r="V162" s="174"/>
    </row>
    <row r="163" spans="1:22" s="2" customFormat="1" ht="22.5" customHeight="1" x14ac:dyDescent="0.2">
      <c r="A163" s="187" t="s">
        <v>555</v>
      </c>
      <c r="B163" s="46" t="s">
        <v>708</v>
      </c>
      <c r="C163" s="47" t="s">
        <v>522</v>
      </c>
      <c r="D163" s="48"/>
      <c r="E163" s="47"/>
      <c r="F163" s="49">
        <v>25.5</v>
      </c>
      <c r="G163" s="50">
        <v>32</v>
      </c>
      <c r="H163" s="149"/>
      <c r="I163" s="30">
        <f t="shared" si="14"/>
        <v>0</v>
      </c>
      <c r="J163" s="199" t="s">
        <v>102</v>
      </c>
      <c r="K163" s="51" t="s">
        <v>508</v>
      </c>
      <c r="L163" s="180">
        <f t="shared" si="15"/>
        <v>6.2195121951219514</v>
      </c>
      <c r="M163" s="180">
        <f t="shared" si="16"/>
        <v>0</v>
      </c>
      <c r="O163" s="185">
        <f t="shared" si="17"/>
        <v>31.875</v>
      </c>
      <c r="P163" s="185">
        <f t="shared" si="18"/>
        <v>0</v>
      </c>
      <c r="R163" s="174">
        <v>3.5</v>
      </c>
      <c r="S163" s="172">
        <f t="shared" si="19"/>
        <v>0</v>
      </c>
      <c r="T163" s="174">
        <v>85</v>
      </c>
      <c r="U163" s="172">
        <f t="shared" si="20"/>
        <v>0</v>
      </c>
      <c r="V163" s="174"/>
    </row>
    <row r="164" spans="1:22" s="2" customFormat="1" ht="22.5" hidden="1" customHeight="1" x14ac:dyDescent="0.2">
      <c r="A164" s="187" t="s">
        <v>709</v>
      </c>
      <c r="B164" s="36" t="s">
        <v>708</v>
      </c>
      <c r="C164" s="38" t="s">
        <v>590</v>
      </c>
      <c r="D164" s="38" t="s">
        <v>516</v>
      </c>
      <c r="E164" s="38" t="s">
        <v>588</v>
      </c>
      <c r="F164" s="39">
        <v>49</v>
      </c>
      <c r="G164" s="40">
        <v>62</v>
      </c>
      <c r="H164" s="149"/>
      <c r="I164" s="30">
        <f t="shared" si="14"/>
        <v>0</v>
      </c>
      <c r="J164" s="37" t="s">
        <v>121</v>
      </c>
      <c r="K164" s="37" t="s">
        <v>541</v>
      </c>
      <c r="L164" s="180">
        <f t="shared" si="15"/>
        <v>11.951219512195124</v>
      </c>
      <c r="M164" s="180">
        <f t="shared" si="16"/>
        <v>0</v>
      </c>
      <c r="O164" s="185">
        <f t="shared" si="17"/>
        <v>61.25</v>
      </c>
      <c r="P164" s="185">
        <f t="shared" si="18"/>
        <v>0</v>
      </c>
      <c r="R164" s="174">
        <v>11</v>
      </c>
      <c r="S164" s="172">
        <f t="shared" si="19"/>
        <v>0</v>
      </c>
      <c r="T164" s="174"/>
      <c r="U164" s="172"/>
      <c r="V164" s="174">
        <f>S164</f>
        <v>0</v>
      </c>
    </row>
    <row r="165" spans="1:22" s="2" customFormat="1" ht="22.5" customHeight="1" x14ac:dyDescent="0.2">
      <c r="A165" s="187" t="s">
        <v>711</v>
      </c>
      <c r="B165" s="27" t="s">
        <v>710</v>
      </c>
      <c r="C165" s="35" t="s">
        <v>543</v>
      </c>
      <c r="D165" s="28" t="s">
        <v>572</v>
      </c>
      <c r="E165" s="35" t="s">
        <v>572</v>
      </c>
      <c r="F165" s="29">
        <v>20</v>
      </c>
      <c r="G165" s="30">
        <v>25</v>
      </c>
      <c r="H165" s="149"/>
      <c r="I165" s="30">
        <f t="shared" si="14"/>
        <v>0</v>
      </c>
      <c r="J165" s="30"/>
      <c r="K165" s="34"/>
      <c r="L165" s="180">
        <f t="shared" si="15"/>
        <v>4.8780487804878057</v>
      </c>
      <c r="M165" s="180">
        <f t="shared" si="16"/>
        <v>0</v>
      </c>
      <c r="O165" s="185">
        <f t="shared" si="17"/>
        <v>25</v>
      </c>
      <c r="P165" s="185">
        <f t="shared" si="18"/>
        <v>0</v>
      </c>
      <c r="R165" s="174">
        <v>1.5</v>
      </c>
      <c r="S165" s="172">
        <f t="shared" si="19"/>
        <v>0</v>
      </c>
      <c r="T165" s="174">
        <v>200</v>
      </c>
      <c r="U165" s="172">
        <f t="shared" si="20"/>
        <v>0</v>
      </c>
      <c r="V165" s="174"/>
    </row>
    <row r="166" spans="1:22" s="2" customFormat="1" ht="22.5" hidden="1" customHeight="1" x14ac:dyDescent="0.2">
      <c r="A166" s="187" t="s">
        <v>556</v>
      </c>
      <c r="B166" s="36" t="s">
        <v>712</v>
      </c>
      <c r="C166" s="37" t="s">
        <v>543</v>
      </c>
      <c r="D166" s="38" t="s">
        <v>550</v>
      </c>
      <c r="E166" s="37"/>
      <c r="F166" s="39">
        <v>25</v>
      </c>
      <c r="G166" s="40">
        <v>32</v>
      </c>
      <c r="H166" s="149"/>
      <c r="I166" s="30">
        <f t="shared" si="14"/>
        <v>0</v>
      </c>
      <c r="J166" s="37" t="s">
        <v>121</v>
      </c>
      <c r="K166" s="37" t="s">
        <v>541</v>
      </c>
      <c r="L166" s="180">
        <f t="shared" si="15"/>
        <v>6.0975609756097562</v>
      </c>
      <c r="M166" s="180">
        <f t="shared" si="16"/>
        <v>0</v>
      </c>
      <c r="O166" s="185">
        <f t="shared" si="17"/>
        <v>31.25</v>
      </c>
      <c r="P166" s="185">
        <f t="shared" si="18"/>
        <v>0</v>
      </c>
      <c r="R166" s="174">
        <v>1.5</v>
      </c>
      <c r="S166" s="172">
        <f t="shared" si="19"/>
        <v>0</v>
      </c>
      <c r="T166" s="174">
        <v>200</v>
      </c>
      <c r="U166" s="172">
        <f t="shared" si="20"/>
        <v>0</v>
      </c>
      <c r="V166" s="174"/>
    </row>
    <row r="167" spans="1:22" s="2" customFormat="1" ht="22.5" customHeight="1" x14ac:dyDescent="0.2">
      <c r="A167" s="187" t="s">
        <v>711</v>
      </c>
      <c r="B167" s="27" t="s">
        <v>713</v>
      </c>
      <c r="C167" s="35" t="s">
        <v>543</v>
      </c>
      <c r="D167" s="28">
        <v>10</v>
      </c>
      <c r="E167" s="28" t="s">
        <v>516</v>
      </c>
      <c r="F167" s="29">
        <v>14.4</v>
      </c>
      <c r="G167" s="30">
        <v>18</v>
      </c>
      <c r="H167" s="149"/>
      <c r="I167" s="30">
        <f t="shared" si="14"/>
        <v>0</v>
      </c>
      <c r="J167" s="30"/>
      <c r="K167" s="34"/>
      <c r="L167" s="180">
        <f t="shared" si="15"/>
        <v>3.51219512195122</v>
      </c>
      <c r="M167" s="180">
        <f t="shared" si="16"/>
        <v>0</v>
      </c>
      <c r="O167" s="185">
        <f t="shared" si="17"/>
        <v>18</v>
      </c>
      <c r="P167" s="185">
        <f t="shared" si="18"/>
        <v>0</v>
      </c>
      <c r="R167" s="174">
        <v>1.5</v>
      </c>
      <c r="S167" s="172">
        <f t="shared" si="19"/>
        <v>0</v>
      </c>
      <c r="T167" s="174">
        <v>200</v>
      </c>
      <c r="U167" s="172">
        <f t="shared" si="20"/>
        <v>0</v>
      </c>
      <c r="V167" s="174"/>
    </row>
    <row r="168" spans="1:22" s="2" customFormat="1" ht="22.5" customHeight="1" x14ac:dyDescent="0.2">
      <c r="A168" s="187" t="s">
        <v>537</v>
      </c>
      <c r="B168" s="27" t="s">
        <v>713</v>
      </c>
      <c r="C168" s="28" t="s">
        <v>585</v>
      </c>
      <c r="D168" s="28" t="s">
        <v>572</v>
      </c>
      <c r="E168" s="28" t="s">
        <v>532</v>
      </c>
      <c r="F168" s="29">
        <v>25</v>
      </c>
      <c r="G168" s="30">
        <v>32</v>
      </c>
      <c r="H168" s="149"/>
      <c r="I168" s="30">
        <f t="shared" si="14"/>
        <v>0</v>
      </c>
      <c r="J168" s="30"/>
      <c r="K168" s="34"/>
      <c r="L168" s="180">
        <f t="shared" si="15"/>
        <v>6.0975609756097562</v>
      </c>
      <c r="M168" s="180">
        <f t="shared" si="16"/>
        <v>0</v>
      </c>
      <c r="O168" s="185">
        <f t="shared" si="17"/>
        <v>31.25</v>
      </c>
      <c r="P168" s="185">
        <f t="shared" si="18"/>
        <v>0</v>
      </c>
      <c r="R168" s="174">
        <v>3</v>
      </c>
      <c r="S168" s="172">
        <f t="shared" si="19"/>
        <v>0</v>
      </c>
      <c r="T168" s="174">
        <v>85</v>
      </c>
      <c r="U168" s="172">
        <f t="shared" si="20"/>
        <v>0</v>
      </c>
      <c r="V168" s="174"/>
    </row>
    <row r="169" spans="1:22" s="2" customFormat="1" ht="22.5" customHeight="1" x14ac:dyDescent="0.2">
      <c r="A169" s="187" t="s">
        <v>711</v>
      </c>
      <c r="B169" s="27" t="s">
        <v>714</v>
      </c>
      <c r="C169" s="35" t="s">
        <v>543</v>
      </c>
      <c r="D169" s="28" t="s">
        <v>532</v>
      </c>
      <c r="E169" s="35" t="s">
        <v>532</v>
      </c>
      <c r="F169" s="29">
        <v>12.8</v>
      </c>
      <c r="G169" s="30">
        <v>16</v>
      </c>
      <c r="H169" s="149"/>
      <c r="I169" s="30">
        <f t="shared" si="14"/>
        <v>0</v>
      </c>
      <c r="J169" s="30"/>
      <c r="K169" s="31"/>
      <c r="L169" s="180">
        <f t="shared" si="15"/>
        <v>3.1219512195121957</v>
      </c>
      <c r="M169" s="180">
        <f t="shared" si="16"/>
        <v>0</v>
      </c>
      <c r="O169" s="185">
        <f t="shared" si="17"/>
        <v>16</v>
      </c>
      <c r="P169" s="185">
        <f t="shared" si="18"/>
        <v>0</v>
      </c>
      <c r="R169" s="174">
        <v>1.5</v>
      </c>
      <c r="S169" s="172">
        <f t="shared" si="19"/>
        <v>0</v>
      </c>
      <c r="T169" s="174">
        <v>200</v>
      </c>
      <c r="U169" s="172">
        <f t="shared" si="20"/>
        <v>0</v>
      </c>
      <c r="V169" s="174"/>
    </row>
    <row r="170" spans="1:22" s="2" customFormat="1" ht="22.5" customHeight="1" x14ac:dyDescent="0.2">
      <c r="A170" s="187" t="s">
        <v>715</v>
      </c>
      <c r="B170" s="27" t="s">
        <v>714</v>
      </c>
      <c r="C170" s="28" t="s">
        <v>639</v>
      </c>
      <c r="D170" s="28" t="s">
        <v>565</v>
      </c>
      <c r="E170" s="28" t="s">
        <v>565</v>
      </c>
      <c r="F170" s="29">
        <v>24</v>
      </c>
      <c r="G170" s="30">
        <v>30</v>
      </c>
      <c r="H170" s="149"/>
      <c r="I170" s="30">
        <f t="shared" si="14"/>
        <v>0</v>
      </c>
      <c r="J170" s="30"/>
      <c r="K170" s="31"/>
      <c r="L170" s="180">
        <f t="shared" si="15"/>
        <v>5.8536585365853666</v>
      </c>
      <c r="M170" s="180">
        <f t="shared" si="16"/>
        <v>0</v>
      </c>
      <c r="O170" s="185">
        <f t="shared" si="17"/>
        <v>30</v>
      </c>
      <c r="P170" s="185">
        <f t="shared" si="18"/>
        <v>0</v>
      </c>
      <c r="R170" s="174">
        <v>3.5</v>
      </c>
      <c r="S170" s="172">
        <f t="shared" si="19"/>
        <v>0</v>
      </c>
      <c r="T170" s="174">
        <v>85</v>
      </c>
      <c r="U170" s="172">
        <f t="shared" si="20"/>
        <v>0</v>
      </c>
      <c r="V170" s="174"/>
    </row>
    <row r="171" spans="1:22" s="2" customFormat="1" ht="22.5" customHeight="1" x14ac:dyDescent="0.2">
      <c r="A171" s="187" t="s">
        <v>643</v>
      </c>
      <c r="B171" s="27" t="s">
        <v>714</v>
      </c>
      <c r="C171" s="35" t="s">
        <v>590</v>
      </c>
      <c r="D171" s="28" t="s">
        <v>516</v>
      </c>
      <c r="E171" s="35" t="s">
        <v>580</v>
      </c>
      <c r="F171" s="29">
        <v>54</v>
      </c>
      <c r="G171" s="30">
        <v>68</v>
      </c>
      <c r="H171" s="149"/>
      <c r="I171" s="30">
        <f t="shared" si="14"/>
        <v>0</v>
      </c>
      <c r="J171" s="30"/>
      <c r="K171" s="31"/>
      <c r="L171" s="180">
        <f t="shared" si="15"/>
        <v>13.170731707317074</v>
      </c>
      <c r="M171" s="180">
        <f t="shared" si="16"/>
        <v>0</v>
      </c>
      <c r="O171" s="185">
        <f t="shared" si="17"/>
        <v>67.5</v>
      </c>
      <c r="P171" s="185">
        <f t="shared" si="18"/>
        <v>0</v>
      </c>
      <c r="R171" s="174">
        <v>11</v>
      </c>
      <c r="S171" s="172">
        <f t="shared" si="19"/>
        <v>0</v>
      </c>
      <c r="T171" s="174"/>
      <c r="U171" s="172"/>
      <c r="V171" s="174">
        <f>S171</f>
        <v>0</v>
      </c>
    </row>
    <row r="172" spans="1:22" s="2" customFormat="1" ht="22.5" customHeight="1" x14ac:dyDescent="0.2">
      <c r="A172" s="187" t="s">
        <v>711</v>
      </c>
      <c r="B172" s="27" t="s">
        <v>716</v>
      </c>
      <c r="C172" s="35" t="s">
        <v>543</v>
      </c>
      <c r="D172" s="28">
        <v>15</v>
      </c>
      <c r="E172" s="35" t="s">
        <v>532</v>
      </c>
      <c r="F172" s="29">
        <v>20</v>
      </c>
      <c r="G172" s="30">
        <v>25</v>
      </c>
      <c r="H172" s="149"/>
      <c r="I172" s="30">
        <f t="shared" si="14"/>
        <v>0</v>
      </c>
      <c r="J172" s="30"/>
      <c r="K172" s="31"/>
      <c r="L172" s="180">
        <f t="shared" si="15"/>
        <v>4.8780487804878057</v>
      </c>
      <c r="M172" s="180">
        <f t="shared" si="16"/>
        <v>0</v>
      </c>
      <c r="O172" s="185">
        <f t="shared" si="17"/>
        <v>25</v>
      </c>
      <c r="P172" s="185">
        <f t="shared" si="18"/>
        <v>0</v>
      </c>
      <c r="R172" s="174">
        <v>1.5</v>
      </c>
      <c r="S172" s="172">
        <f t="shared" si="19"/>
        <v>0</v>
      </c>
      <c r="T172" s="174">
        <v>200</v>
      </c>
      <c r="U172" s="172">
        <f t="shared" si="20"/>
        <v>0</v>
      </c>
      <c r="V172" s="174"/>
    </row>
    <row r="173" spans="1:22" s="2" customFormat="1" ht="22.5" customHeight="1" x14ac:dyDescent="0.2">
      <c r="A173" s="187" t="s">
        <v>556</v>
      </c>
      <c r="B173" s="46" t="s">
        <v>717</v>
      </c>
      <c r="C173" s="47" t="s">
        <v>657</v>
      </c>
      <c r="D173" s="48"/>
      <c r="E173" s="48"/>
      <c r="F173" s="49">
        <v>24</v>
      </c>
      <c r="G173" s="50">
        <v>30</v>
      </c>
      <c r="H173" s="149"/>
      <c r="I173" s="30">
        <f t="shared" si="14"/>
        <v>0</v>
      </c>
      <c r="J173" s="199" t="s">
        <v>102</v>
      </c>
      <c r="K173" s="51" t="s">
        <v>508</v>
      </c>
      <c r="L173" s="180">
        <f t="shared" si="15"/>
        <v>5.8536585365853666</v>
      </c>
      <c r="M173" s="180">
        <f t="shared" si="16"/>
        <v>0</v>
      </c>
      <c r="O173" s="185">
        <f t="shared" si="17"/>
        <v>30</v>
      </c>
      <c r="P173" s="185">
        <f t="shared" si="18"/>
        <v>0</v>
      </c>
      <c r="R173" s="174">
        <v>3</v>
      </c>
      <c r="S173" s="172">
        <f t="shared" si="19"/>
        <v>0</v>
      </c>
      <c r="T173" s="174">
        <v>85</v>
      </c>
      <c r="U173" s="172">
        <f t="shared" si="20"/>
        <v>0</v>
      </c>
      <c r="V173" s="174"/>
    </row>
    <row r="174" spans="1:22" s="2" customFormat="1" ht="22.5" customHeight="1" x14ac:dyDescent="0.2">
      <c r="A174" s="187" t="s">
        <v>711</v>
      </c>
      <c r="B174" s="46" t="s">
        <v>718</v>
      </c>
      <c r="C174" s="47" t="s">
        <v>570</v>
      </c>
      <c r="D174" s="48"/>
      <c r="E174" s="48"/>
      <c r="F174" s="60">
        <v>16</v>
      </c>
      <c r="G174" s="50">
        <v>20</v>
      </c>
      <c r="H174" s="149"/>
      <c r="I174" s="30">
        <f t="shared" si="14"/>
        <v>0</v>
      </c>
      <c r="J174" s="199" t="s">
        <v>102</v>
      </c>
      <c r="K174" s="51" t="s">
        <v>508</v>
      </c>
      <c r="L174" s="180">
        <f t="shared" si="15"/>
        <v>3.9024390243902443</v>
      </c>
      <c r="M174" s="180">
        <f t="shared" si="16"/>
        <v>0</v>
      </c>
      <c r="O174" s="185">
        <f t="shared" si="17"/>
        <v>20</v>
      </c>
      <c r="P174" s="185">
        <f t="shared" si="18"/>
        <v>0</v>
      </c>
      <c r="R174" s="174">
        <v>1.5</v>
      </c>
      <c r="S174" s="172">
        <f t="shared" si="19"/>
        <v>0</v>
      </c>
      <c r="T174" s="174">
        <v>200</v>
      </c>
      <c r="U174" s="172">
        <f t="shared" si="20"/>
        <v>0</v>
      </c>
      <c r="V174" s="174"/>
    </row>
    <row r="175" spans="1:22" s="2" customFormat="1" ht="22.5" customHeight="1" x14ac:dyDescent="0.2">
      <c r="A175" s="187" t="s">
        <v>556</v>
      </c>
      <c r="B175" s="27" t="s">
        <v>718</v>
      </c>
      <c r="C175" s="35" t="s">
        <v>585</v>
      </c>
      <c r="D175" s="28" t="s">
        <v>532</v>
      </c>
      <c r="E175" s="28" t="s">
        <v>532</v>
      </c>
      <c r="F175" s="29">
        <v>25.5</v>
      </c>
      <c r="G175" s="30">
        <v>32</v>
      </c>
      <c r="H175" s="149"/>
      <c r="I175" s="30">
        <f t="shared" si="14"/>
        <v>0</v>
      </c>
      <c r="J175" s="30"/>
      <c r="K175" s="31"/>
      <c r="L175" s="180">
        <f t="shared" si="15"/>
        <v>6.2195121951219514</v>
      </c>
      <c r="M175" s="180">
        <f t="shared" si="16"/>
        <v>0</v>
      </c>
      <c r="O175" s="185">
        <f t="shared" si="17"/>
        <v>31.875</v>
      </c>
      <c r="P175" s="185">
        <f t="shared" si="18"/>
        <v>0</v>
      </c>
      <c r="R175" s="174">
        <v>3</v>
      </c>
      <c r="S175" s="172">
        <f t="shared" si="19"/>
        <v>0</v>
      </c>
      <c r="T175" s="174">
        <v>85</v>
      </c>
      <c r="U175" s="172">
        <f t="shared" si="20"/>
        <v>0</v>
      </c>
      <c r="V175" s="174"/>
    </row>
    <row r="176" spans="1:22" s="2" customFormat="1" ht="22.5" customHeight="1" x14ac:dyDescent="0.2">
      <c r="A176" s="187" t="s">
        <v>711</v>
      </c>
      <c r="B176" s="27" t="s">
        <v>719</v>
      </c>
      <c r="C176" s="35" t="s">
        <v>543</v>
      </c>
      <c r="D176" s="28">
        <v>10</v>
      </c>
      <c r="E176" s="28" t="s">
        <v>572</v>
      </c>
      <c r="F176" s="29">
        <v>14.4</v>
      </c>
      <c r="G176" s="30">
        <v>18</v>
      </c>
      <c r="H176" s="149"/>
      <c r="I176" s="30">
        <f t="shared" si="14"/>
        <v>0</v>
      </c>
      <c r="J176" s="30"/>
      <c r="K176" s="31"/>
      <c r="L176" s="180">
        <f t="shared" si="15"/>
        <v>3.51219512195122</v>
      </c>
      <c r="M176" s="180">
        <f t="shared" si="16"/>
        <v>0</v>
      </c>
      <c r="O176" s="185">
        <f t="shared" si="17"/>
        <v>18</v>
      </c>
      <c r="P176" s="185">
        <f t="shared" si="18"/>
        <v>0</v>
      </c>
      <c r="R176" s="174">
        <v>1.5</v>
      </c>
      <c r="S176" s="172">
        <f t="shared" si="19"/>
        <v>0</v>
      </c>
      <c r="T176" s="174">
        <v>200</v>
      </c>
      <c r="U176" s="172">
        <f t="shared" si="20"/>
        <v>0</v>
      </c>
      <c r="V176" s="174"/>
    </row>
    <row r="177" spans="1:22" s="2" customFormat="1" ht="22.5" customHeight="1" x14ac:dyDescent="0.2">
      <c r="A177" s="187" t="s">
        <v>537</v>
      </c>
      <c r="B177" s="27" t="s">
        <v>719</v>
      </c>
      <c r="C177" s="35" t="s">
        <v>585</v>
      </c>
      <c r="D177" s="33" t="s">
        <v>572</v>
      </c>
      <c r="E177" s="28" t="s">
        <v>572</v>
      </c>
      <c r="F177" s="29">
        <v>25.5</v>
      </c>
      <c r="G177" s="30">
        <v>32</v>
      </c>
      <c r="H177" s="149"/>
      <c r="I177" s="30">
        <f t="shared" si="14"/>
        <v>0</v>
      </c>
      <c r="J177" s="30"/>
      <c r="K177" s="34"/>
      <c r="L177" s="180">
        <f t="shared" si="15"/>
        <v>6.2195121951219514</v>
      </c>
      <c r="M177" s="180">
        <f t="shared" si="16"/>
        <v>0</v>
      </c>
      <c r="O177" s="185">
        <f t="shared" si="17"/>
        <v>31.875</v>
      </c>
      <c r="P177" s="185">
        <f t="shared" si="18"/>
        <v>0</v>
      </c>
      <c r="R177" s="174">
        <v>3</v>
      </c>
      <c r="S177" s="172">
        <f t="shared" si="19"/>
        <v>0</v>
      </c>
      <c r="T177" s="174">
        <v>85</v>
      </c>
      <c r="U177" s="172">
        <f t="shared" si="20"/>
        <v>0</v>
      </c>
      <c r="V177" s="174"/>
    </row>
    <row r="178" spans="1:22" s="2" customFormat="1" ht="22.5" customHeight="1" x14ac:dyDescent="0.2">
      <c r="A178" s="187" t="s">
        <v>723</v>
      </c>
      <c r="B178" s="27" t="s">
        <v>720</v>
      </c>
      <c r="C178" s="35" t="s">
        <v>518</v>
      </c>
      <c r="D178" s="28" t="s">
        <v>722</v>
      </c>
      <c r="E178" s="35"/>
      <c r="F178" s="29">
        <v>12.8</v>
      </c>
      <c r="G178" s="30">
        <v>16</v>
      </c>
      <c r="H178" s="149"/>
      <c r="I178" s="30">
        <f t="shared" si="14"/>
        <v>0</v>
      </c>
      <c r="J178" s="30"/>
      <c r="K178" s="31"/>
      <c r="L178" s="180">
        <f t="shared" si="15"/>
        <v>3.1219512195121957</v>
      </c>
      <c r="M178" s="180">
        <f t="shared" si="16"/>
        <v>0</v>
      </c>
      <c r="O178" s="185">
        <f t="shared" si="17"/>
        <v>16</v>
      </c>
      <c r="P178" s="185">
        <f t="shared" si="18"/>
        <v>0</v>
      </c>
      <c r="R178" s="174">
        <v>1.6</v>
      </c>
      <c r="S178" s="172">
        <f t="shared" si="19"/>
        <v>0</v>
      </c>
      <c r="T178" s="174">
        <v>200</v>
      </c>
      <c r="U178" s="172">
        <f t="shared" si="20"/>
        <v>0</v>
      </c>
      <c r="V178" s="174"/>
    </row>
    <row r="179" spans="1:22" s="2" customFormat="1" ht="22.5" hidden="1" customHeight="1" x14ac:dyDescent="0.2">
      <c r="A179" s="187" t="s">
        <v>715</v>
      </c>
      <c r="B179" s="36" t="s">
        <v>720</v>
      </c>
      <c r="C179" s="37" t="s">
        <v>585</v>
      </c>
      <c r="D179" s="38" t="s">
        <v>558</v>
      </c>
      <c r="E179" s="37"/>
      <c r="F179" s="39">
        <v>25</v>
      </c>
      <c r="G179" s="40">
        <v>32</v>
      </c>
      <c r="H179" s="149"/>
      <c r="I179" s="30">
        <f t="shared" si="14"/>
        <v>0</v>
      </c>
      <c r="J179" s="37" t="s">
        <v>121</v>
      </c>
      <c r="K179" s="37" t="s">
        <v>541</v>
      </c>
      <c r="L179" s="180">
        <f t="shared" si="15"/>
        <v>6.0975609756097562</v>
      </c>
      <c r="M179" s="180">
        <f t="shared" si="16"/>
        <v>0</v>
      </c>
      <c r="O179" s="185">
        <f t="shared" si="17"/>
        <v>31.25</v>
      </c>
      <c r="P179" s="185">
        <f t="shared" si="18"/>
        <v>0</v>
      </c>
      <c r="R179" s="174">
        <v>3</v>
      </c>
      <c r="S179" s="172">
        <f t="shared" si="19"/>
        <v>0</v>
      </c>
      <c r="T179" s="174"/>
      <c r="U179" s="172"/>
      <c r="V179" s="174">
        <f>S179</f>
        <v>0</v>
      </c>
    </row>
    <row r="180" spans="1:22" s="2" customFormat="1" ht="22.5" customHeight="1" x14ac:dyDescent="0.2">
      <c r="A180" s="187" t="s">
        <v>721</v>
      </c>
      <c r="B180" s="27" t="s">
        <v>720</v>
      </c>
      <c r="C180" s="35" t="s">
        <v>585</v>
      </c>
      <c r="D180" s="28" t="s">
        <v>724</v>
      </c>
      <c r="E180" s="35"/>
      <c r="F180" s="29">
        <v>28.8</v>
      </c>
      <c r="G180" s="30">
        <v>36</v>
      </c>
      <c r="H180" s="149"/>
      <c r="I180" s="30">
        <f t="shared" si="14"/>
        <v>0</v>
      </c>
      <c r="J180" s="50"/>
      <c r="K180" s="31"/>
      <c r="L180" s="180">
        <f t="shared" si="15"/>
        <v>7.0243902439024399</v>
      </c>
      <c r="M180" s="180">
        <f t="shared" si="16"/>
        <v>0</v>
      </c>
      <c r="O180" s="185">
        <f t="shared" si="17"/>
        <v>36</v>
      </c>
      <c r="P180" s="185">
        <f t="shared" si="18"/>
        <v>0</v>
      </c>
      <c r="R180" s="174">
        <v>3</v>
      </c>
      <c r="S180" s="172">
        <f t="shared" si="19"/>
        <v>0</v>
      </c>
      <c r="T180" s="174"/>
      <c r="U180" s="172"/>
      <c r="V180" s="174">
        <f>S180</f>
        <v>0</v>
      </c>
    </row>
    <row r="181" spans="1:22" s="2" customFormat="1" ht="22.5" customHeight="1" x14ac:dyDescent="0.2">
      <c r="A181" s="187" t="s">
        <v>726</v>
      </c>
      <c r="B181" s="27" t="s">
        <v>720</v>
      </c>
      <c r="C181" s="35" t="s">
        <v>604</v>
      </c>
      <c r="D181" s="28" t="s">
        <v>725</v>
      </c>
      <c r="E181" s="28"/>
      <c r="F181" s="29">
        <v>36</v>
      </c>
      <c r="G181" s="30">
        <v>45</v>
      </c>
      <c r="H181" s="149"/>
      <c r="I181" s="30">
        <f t="shared" si="14"/>
        <v>0</v>
      </c>
      <c r="J181" s="50"/>
      <c r="K181" s="31"/>
      <c r="L181" s="180">
        <f t="shared" si="15"/>
        <v>8.7804878048780495</v>
      </c>
      <c r="M181" s="180">
        <f t="shared" si="16"/>
        <v>0</v>
      </c>
      <c r="O181" s="185">
        <f t="shared" si="17"/>
        <v>45</v>
      </c>
      <c r="P181" s="185">
        <f t="shared" si="18"/>
        <v>0</v>
      </c>
      <c r="R181" s="174">
        <v>6</v>
      </c>
      <c r="S181" s="172">
        <f t="shared" si="19"/>
        <v>0</v>
      </c>
      <c r="T181" s="174"/>
      <c r="U181" s="172"/>
      <c r="V181" s="174">
        <f>S181</f>
        <v>0</v>
      </c>
    </row>
    <row r="182" spans="1:22" s="2" customFormat="1" ht="22.5" customHeight="1" x14ac:dyDescent="0.2">
      <c r="A182" s="187" t="s">
        <v>715</v>
      </c>
      <c r="B182" s="27" t="s">
        <v>720</v>
      </c>
      <c r="C182" s="28" t="s">
        <v>590</v>
      </c>
      <c r="D182" s="28" t="s">
        <v>682</v>
      </c>
      <c r="E182" s="28"/>
      <c r="F182" s="29">
        <v>52</v>
      </c>
      <c r="G182" s="30">
        <v>65</v>
      </c>
      <c r="H182" s="149"/>
      <c r="I182" s="30">
        <f t="shared" si="14"/>
        <v>0</v>
      </c>
      <c r="J182" s="30"/>
      <c r="K182" s="52"/>
      <c r="L182" s="180">
        <f t="shared" si="15"/>
        <v>12.682926829268293</v>
      </c>
      <c r="M182" s="180">
        <f t="shared" si="16"/>
        <v>0</v>
      </c>
      <c r="O182" s="185">
        <f t="shared" si="17"/>
        <v>65</v>
      </c>
      <c r="P182" s="185">
        <f t="shared" si="18"/>
        <v>0</v>
      </c>
      <c r="R182" s="174">
        <v>11</v>
      </c>
      <c r="S182" s="172">
        <f t="shared" si="19"/>
        <v>0</v>
      </c>
      <c r="T182" s="174"/>
      <c r="U182" s="172"/>
      <c r="V182" s="174">
        <f>S182</f>
        <v>0</v>
      </c>
    </row>
    <row r="183" spans="1:22" s="2" customFormat="1" ht="22.5" customHeight="1" x14ac:dyDescent="0.2">
      <c r="A183" s="187" t="s">
        <v>729</v>
      </c>
      <c r="B183" s="27" t="s">
        <v>728</v>
      </c>
      <c r="C183" s="35" t="s">
        <v>543</v>
      </c>
      <c r="D183" s="28" t="s">
        <v>566</v>
      </c>
      <c r="E183" s="35"/>
      <c r="F183" s="29">
        <v>12.8</v>
      </c>
      <c r="G183" s="30">
        <v>16</v>
      </c>
      <c r="H183" s="149"/>
      <c r="I183" s="30">
        <f t="shared" si="14"/>
        <v>0</v>
      </c>
      <c r="J183" s="30"/>
      <c r="K183" s="31"/>
      <c r="L183" s="180">
        <f t="shared" si="15"/>
        <v>3.1219512195121957</v>
      </c>
      <c r="M183" s="180">
        <f t="shared" si="16"/>
        <v>0</v>
      </c>
      <c r="O183" s="185">
        <f t="shared" si="17"/>
        <v>16</v>
      </c>
      <c r="P183" s="185">
        <f t="shared" si="18"/>
        <v>0</v>
      </c>
      <c r="R183" s="174">
        <v>1.5</v>
      </c>
      <c r="S183" s="172">
        <f t="shared" si="19"/>
        <v>0</v>
      </c>
      <c r="T183" s="174">
        <v>200</v>
      </c>
      <c r="U183" s="172">
        <f t="shared" si="20"/>
        <v>0</v>
      </c>
      <c r="V183" s="174"/>
    </row>
    <row r="184" spans="1:22" s="2" customFormat="1" ht="22.5" customHeight="1" x14ac:dyDescent="0.2">
      <c r="A184" s="187" t="s">
        <v>711</v>
      </c>
      <c r="B184" s="27" t="s">
        <v>730</v>
      </c>
      <c r="C184" s="35" t="s">
        <v>543</v>
      </c>
      <c r="D184" s="28" t="s">
        <v>731</v>
      </c>
      <c r="E184" s="28" t="s">
        <v>731</v>
      </c>
      <c r="F184" s="29">
        <v>14.4</v>
      </c>
      <c r="G184" s="30">
        <v>18</v>
      </c>
      <c r="H184" s="149"/>
      <c r="I184" s="30">
        <f t="shared" si="14"/>
        <v>0</v>
      </c>
      <c r="J184" s="30"/>
      <c r="K184" s="34"/>
      <c r="L184" s="180">
        <f t="shared" si="15"/>
        <v>3.51219512195122</v>
      </c>
      <c r="M184" s="180">
        <f t="shared" si="16"/>
        <v>0</v>
      </c>
      <c r="O184" s="185">
        <f t="shared" si="17"/>
        <v>18</v>
      </c>
      <c r="P184" s="185">
        <f t="shared" si="18"/>
        <v>0</v>
      </c>
      <c r="R184" s="174">
        <v>1.5</v>
      </c>
      <c r="S184" s="172">
        <f t="shared" si="19"/>
        <v>0</v>
      </c>
      <c r="T184" s="174">
        <v>200</v>
      </c>
      <c r="U184" s="172">
        <f t="shared" si="20"/>
        <v>0</v>
      </c>
      <c r="V184" s="174"/>
    </row>
    <row r="185" spans="1:22" s="2" customFormat="1" ht="22.5" customHeight="1" x14ac:dyDescent="0.2">
      <c r="A185" s="187" t="s">
        <v>556</v>
      </c>
      <c r="B185" s="27" t="s">
        <v>730</v>
      </c>
      <c r="C185" s="28" t="s">
        <v>528</v>
      </c>
      <c r="D185" s="28" t="s">
        <v>532</v>
      </c>
      <c r="E185" s="28" t="s">
        <v>572</v>
      </c>
      <c r="F185" s="29">
        <v>25</v>
      </c>
      <c r="G185" s="30">
        <v>32</v>
      </c>
      <c r="H185" s="149"/>
      <c r="I185" s="30">
        <f t="shared" si="14"/>
        <v>0</v>
      </c>
      <c r="J185" s="30"/>
      <c r="K185" s="34"/>
      <c r="L185" s="180">
        <f t="shared" si="15"/>
        <v>6.0975609756097562</v>
      </c>
      <c r="M185" s="180">
        <f t="shared" si="16"/>
        <v>0</v>
      </c>
      <c r="O185" s="185">
        <f t="shared" si="17"/>
        <v>31.25</v>
      </c>
      <c r="P185" s="185">
        <f t="shared" si="18"/>
        <v>0</v>
      </c>
      <c r="R185" s="174">
        <v>3.5</v>
      </c>
      <c r="S185" s="172">
        <f t="shared" si="19"/>
        <v>0</v>
      </c>
      <c r="T185" s="174">
        <v>85</v>
      </c>
      <c r="U185" s="172">
        <f t="shared" si="20"/>
        <v>0</v>
      </c>
      <c r="V185" s="174"/>
    </row>
    <row r="186" spans="1:22" s="2" customFormat="1" ht="22.5" customHeight="1" x14ac:dyDescent="0.2">
      <c r="A186" s="187" t="s">
        <v>715</v>
      </c>
      <c r="B186" s="27" t="s">
        <v>732</v>
      </c>
      <c r="C186" s="35" t="s">
        <v>543</v>
      </c>
      <c r="D186" s="28" t="s">
        <v>734</v>
      </c>
      <c r="E186" s="35"/>
      <c r="F186" s="29">
        <v>12.8</v>
      </c>
      <c r="G186" s="30">
        <v>16</v>
      </c>
      <c r="H186" s="149"/>
      <c r="I186" s="30">
        <f t="shared" si="14"/>
        <v>0</v>
      </c>
      <c r="J186" s="30"/>
      <c r="K186" s="31"/>
      <c r="L186" s="180">
        <f t="shared" si="15"/>
        <v>3.1219512195121957</v>
      </c>
      <c r="M186" s="180">
        <f t="shared" si="16"/>
        <v>0</v>
      </c>
      <c r="O186" s="185">
        <f t="shared" si="17"/>
        <v>16</v>
      </c>
      <c r="P186" s="185">
        <f t="shared" si="18"/>
        <v>0</v>
      </c>
      <c r="R186" s="174">
        <v>1.5</v>
      </c>
      <c r="S186" s="172">
        <f t="shared" si="19"/>
        <v>0</v>
      </c>
      <c r="T186" s="174">
        <v>200</v>
      </c>
      <c r="U186" s="172">
        <f t="shared" si="20"/>
        <v>0</v>
      </c>
      <c r="V186" s="174"/>
    </row>
    <row r="187" spans="1:22" s="2" customFormat="1" ht="22.5" customHeight="1" x14ac:dyDescent="0.2">
      <c r="A187" s="187" t="s">
        <v>735</v>
      </c>
      <c r="B187" s="27" t="s">
        <v>732</v>
      </c>
      <c r="C187" s="35" t="s">
        <v>585</v>
      </c>
      <c r="D187" s="28" t="s">
        <v>725</v>
      </c>
      <c r="E187" s="35"/>
      <c r="F187" s="57">
        <v>16</v>
      </c>
      <c r="G187" s="58">
        <v>20</v>
      </c>
      <c r="H187" s="149"/>
      <c r="I187" s="30">
        <f t="shared" si="14"/>
        <v>0</v>
      </c>
      <c r="J187" s="212" t="s">
        <v>122</v>
      </c>
      <c r="K187" s="213" t="s">
        <v>122</v>
      </c>
      <c r="L187" s="180">
        <f t="shared" si="15"/>
        <v>3.9024390243902443</v>
      </c>
      <c r="M187" s="180">
        <f t="shared" si="16"/>
        <v>0</v>
      </c>
      <c r="O187" s="185">
        <f t="shared" si="17"/>
        <v>20</v>
      </c>
      <c r="P187" s="185">
        <f t="shared" si="18"/>
        <v>0</v>
      </c>
      <c r="R187" s="174">
        <v>3</v>
      </c>
      <c r="S187" s="172">
        <f t="shared" si="19"/>
        <v>0</v>
      </c>
      <c r="T187" s="174"/>
      <c r="U187" s="172"/>
      <c r="V187" s="174">
        <f>S187</f>
        <v>0</v>
      </c>
    </row>
    <row r="188" spans="1:22" s="2" customFormat="1" ht="22.5" customHeight="1" x14ac:dyDescent="0.2">
      <c r="A188" s="187" t="s">
        <v>581</v>
      </c>
      <c r="B188" s="27" t="s">
        <v>732</v>
      </c>
      <c r="C188" s="35" t="s">
        <v>585</v>
      </c>
      <c r="D188" s="28" t="s">
        <v>736</v>
      </c>
      <c r="E188" s="35"/>
      <c r="F188" s="29">
        <v>20</v>
      </c>
      <c r="G188" s="30">
        <v>25</v>
      </c>
      <c r="H188" s="149"/>
      <c r="I188" s="30">
        <f t="shared" si="14"/>
        <v>0</v>
      </c>
      <c r="J188" s="30"/>
      <c r="K188" s="31"/>
      <c r="L188" s="180">
        <f t="shared" si="15"/>
        <v>4.8780487804878057</v>
      </c>
      <c r="M188" s="180">
        <f t="shared" si="16"/>
        <v>0</v>
      </c>
      <c r="O188" s="185">
        <f t="shared" si="17"/>
        <v>25</v>
      </c>
      <c r="P188" s="185">
        <f t="shared" si="18"/>
        <v>0</v>
      </c>
      <c r="R188" s="174">
        <v>3</v>
      </c>
      <c r="S188" s="172">
        <f t="shared" si="19"/>
        <v>0</v>
      </c>
      <c r="T188" s="174"/>
      <c r="U188" s="172"/>
      <c r="V188" s="174">
        <f>S188</f>
        <v>0</v>
      </c>
    </row>
    <row r="189" spans="1:22" s="2" customFormat="1" ht="22.5" customHeight="1" x14ac:dyDescent="0.2">
      <c r="A189" s="187" t="s">
        <v>530</v>
      </c>
      <c r="B189" s="27" t="s">
        <v>737</v>
      </c>
      <c r="C189" s="35" t="s">
        <v>543</v>
      </c>
      <c r="D189" s="28" t="s">
        <v>619</v>
      </c>
      <c r="E189" s="35"/>
      <c r="F189" s="29">
        <v>12.8</v>
      </c>
      <c r="G189" s="30">
        <v>16</v>
      </c>
      <c r="H189" s="149"/>
      <c r="I189" s="30">
        <f t="shared" si="14"/>
        <v>0</v>
      </c>
      <c r="J189" s="30"/>
      <c r="K189" s="34"/>
      <c r="L189" s="180">
        <f t="shared" si="15"/>
        <v>3.1219512195121957</v>
      </c>
      <c r="M189" s="180">
        <f t="shared" si="16"/>
        <v>0</v>
      </c>
      <c r="O189" s="185">
        <f t="shared" si="17"/>
        <v>16</v>
      </c>
      <c r="P189" s="185">
        <f t="shared" si="18"/>
        <v>0</v>
      </c>
      <c r="R189" s="174">
        <v>1.5</v>
      </c>
      <c r="S189" s="172">
        <f t="shared" si="19"/>
        <v>0</v>
      </c>
      <c r="T189" s="174">
        <v>200</v>
      </c>
      <c r="U189" s="172">
        <f t="shared" si="20"/>
        <v>0</v>
      </c>
      <c r="V189" s="174"/>
    </row>
    <row r="190" spans="1:22" s="2" customFormat="1" ht="22.5" customHeight="1" x14ac:dyDescent="0.2">
      <c r="A190" s="187" t="s">
        <v>530</v>
      </c>
      <c r="B190" s="27" t="s">
        <v>737</v>
      </c>
      <c r="C190" s="28" t="s">
        <v>528</v>
      </c>
      <c r="D190" s="28" t="s">
        <v>544</v>
      </c>
      <c r="E190" s="35"/>
      <c r="F190" s="29">
        <v>24</v>
      </c>
      <c r="G190" s="30">
        <v>30</v>
      </c>
      <c r="H190" s="149"/>
      <c r="I190" s="30">
        <f t="shared" si="14"/>
        <v>0</v>
      </c>
      <c r="J190" s="30"/>
      <c r="K190" s="34"/>
      <c r="L190" s="180">
        <f t="shared" si="15"/>
        <v>5.8536585365853666</v>
      </c>
      <c r="M190" s="180">
        <f t="shared" si="16"/>
        <v>0</v>
      </c>
      <c r="O190" s="185">
        <f t="shared" si="17"/>
        <v>30</v>
      </c>
      <c r="P190" s="185">
        <f t="shared" si="18"/>
        <v>0</v>
      </c>
      <c r="R190" s="174">
        <v>3.5</v>
      </c>
      <c r="S190" s="172">
        <f t="shared" si="19"/>
        <v>0</v>
      </c>
      <c r="T190" s="174">
        <v>85</v>
      </c>
      <c r="U190" s="172">
        <f t="shared" si="20"/>
        <v>0</v>
      </c>
      <c r="V190" s="174"/>
    </row>
    <row r="191" spans="1:22" s="2" customFormat="1" ht="22.5" customHeight="1" x14ac:dyDescent="0.2">
      <c r="A191" s="187" t="s">
        <v>740</v>
      </c>
      <c r="B191" s="27" t="s">
        <v>739</v>
      </c>
      <c r="C191" s="35" t="s">
        <v>543</v>
      </c>
      <c r="D191" s="28" t="s">
        <v>533</v>
      </c>
      <c r="E191" s="35" t="s">
        <v>532</v>
      </c>
      <c r="F191" s="29">
        <v>12.8</v>
      </c>
      <c r="G191" s="30">
        <v>16</v>
      </c>
      <c r="H191" s="149"/>
      <c r="I191" s="30">
        <f t="shared" si="14"/>
        <v>0</v>
      </c>
      <c r="J191" s="30"/>
      <c r="K191" s="31"/>
      <c r="L191" s="180">
        <f t="shared" si="15"/>
        <v>3.1219512195121957</v>
      </c>
      <c r="M191" s="180">
        <f t="shared" si="16"/>
        <v>0</v>
      </c>
      <c r="O191" s="185">
        <f t="shared" si="17"/>
        <v>16</v>
      </c>
      <c r="P191" s="185">
        <f t="shared" si="18"/>
        <v>0</v>
      </c>
      <c r="R191" s="174">
        <v>1.5</v>
      </c>
      <c r="S191" s="172">
        <f t="shared" si="19"/>
        <v>0</v>
      </c>
      <c r="T191" s="174">
        <v>200</v>
      </c>
      <c r="U191" s="172">
        <f t="shared" si="20"/>
        <v>0</v>
      </c>
      <c r="V191" s="174"/>
    </row>
    <row r="192" spans="1:22" s="2" customFormat="1" ht="22.5" customHeight="1" x14ac:dyDescent="0.2">
      <c r="A192" s="187" t="s">
        <v>741</v>
      </c>
      <c r="B192" s="27" t="s">
        <v>739</v>
      </c>
      <c r="C192" s="35" t="s">
        <v>585</v>
      </c>
      <c r="D192" s="28" t="s">
        <v>565</v>
      </c>
      <c r="E192" s="35" t="s">
        <v>565</v>
      </c>
      <c r="F192" s="29">
        <v>24</v>
      </c>
      <c r="G192" s="30">
        <v>30</v>
      </c>
      <c r="H192" s="149"/>
      <c r="I192" s="30">
        <f t="shared" si="14"/>
        <v>0</v>
      </c>
      <c r="J192" s="30"/>
      <c r="K192" s="31"/>
      <c r="L192" s="180">
        <f t="shared" si="15"/>
        <v>5.8536585365853666</v>
      </c>
      <c r="M192" s="180">
        <f t="shared" si="16"/>
        <v>0</v>
      </c>
      <c r="O192" s="185">
        <f t="shared" si="17"/>
        <v>30</v>
      </c>
      <c r="P192" s="185">
        <f t="shared" si="18"/>
        <v>0</v>
      </c>
      <c r="R192" s="174">
        <v>3</v>
      </c>
      <c r="S192" s="172">
        <f t="shared" si="19"/>
        <v>0</v>
      </c>
      <c r="T192" s="174">
        <v>85</v>
      </c>
      <c r="U192" s="172">
        <f t="shared" si="20"/>
        <v>0</v>
      </c>
      <c r="V192" s="174"/>
    </row>
    <row r="193" spans="1:22" s="2" customFormat="1" ht="22.5" customHeight="1" x14ac:dyDescent="0.2">
      <c r="A193" s="187" t="s">
        <v>537</v>
      </c>
      <c r="B193" s="27" t="s">
        <v>739</v>
      </c>
      <c r="C193" s="35" t="s">
        <v>590</v>
      </c>
      <c r="D193" s="62" t="s">
        <v>532</v>
      </c>
      <c r="E193" s="62" t="s">
        <v>580</v>
      </c>
      <c r="F193" s="29">
        <v>54</v>
      </c>
      <c r="G193" s="30">
        <v>68</v>
      </c>
      <c r="H193" s="149"/>
      <c r="I193" s="30">
        <f t="shared" si="14"/>
        <v>0</v>
      </c>
      <c r="J193" s="30"/>
      <c r="K193" s="31"/>
      <c r="L193" s="180">
        <f t="shared" si="15"/>
        <v>13.170731707317074</v>
      </c>
      <c r="M193" s="180">
        <f t="shared" si="16"/>
        <v>0</v>
      </c>
      <c r="O193" s="185">
        <f t="shared" si="17"/>
        <v>67.5</v>
      </c>
      <c r="P193" s="185">
        <f t="shared" si="18"/>
        <v>0</v>
      </c>
      <c r="R193" s="174">
        <v>11</v>
      </c>
      <c r="S193" s="172">
        <f t="shared" si="19"/>
        <v>0</v>
      </c>
      <c r="T193" s="174"/>
      <c r="U193" s="172"/>
      <c r="V193" s="174">
        <f>S193</f>
        <v>0</v>
      </c>
    </row>
    <row r="194" spans="1:22" s="2" customFormat="1" ht="22.5" hidden="1" customHeight="1" x14ac:dyDescent="0.2">
      <c r="A194" s="187" t="s">
        <v>537</v>
      </c>
      <c r="B194" s="36" t="s">
        <v>742</v>
      </c>
      <c r="C194" s="37" t="s">
        <v>743</v>
      </c>
      <c r="D194" s="63" t="s">
        <v>745</v>
      </c>
      <c r="E194" s="38"/>
      <c r="F194" s="39">
        <v>180</v>
      </c>
      <c r="G194" s="40">
        <v>225</v>
      </c>
      <c r="H194" s="149"/>
      <c r="I194" s="30">
        <f t="shared" si="14"/>
        <v>0</v>
      </c>
      <c r="J194" s="37" t="s">
        <v>121</v>
      </c>
      <c r="K194" s="37" t="s">
        <v>541</v>
      </c>
      <c r="L194" s="180">
        <f t="shared" si="15"/>
        <v>43.902439024390247</v>
      </c>
      <c r="M194" s="180">
        <f t="shared" si="16"/>
        <v>0</v>
      </c>
      <c r="O194" s="185">
        <f t="shared" si="17"/>
        <v>225</v>
      </c>
      <c r="P194" s="185">
        <f t="shared" si="18"/>
        <v>0</v>
      </c>
      <c r="R194" s="174">
        <v>25</v>
      </c>
      <c r="S194" s="172">
        <f t="shared" si="19"/>
        <v>0</v>
      </c>
      <c r="T194" s="174"/>
      <c r="U194" s="172"/>
      <c r="V194" s="174">
        <f>S194</f>
        <v>0</v>
      </c>
    </row>
    <row r="195" spans="1:22" s="2" customFormat="1" ht="22.5" hidden="1" customHeight="1" x14ac:dyDescent="0.2">
      <c r="A195" s="187" t="s">
        <v>556</v>
      </c>
      <c r="B195" s="36" t="s">
        <v>746</v>
      </c>
      <c r="C195" s="37" t="s">
        <v>518</v>
      </c>
      <c r="D195" s="38" t="s">
        <v>565</v>
      </c>
      <c r="E195" s="64" t="s">
        <v>532</v>
      </c>
      <c r="F195" s="39">
        <v>52</v>
      </c>
      <c r="G195" s="40">
        <v>65</v>
      </c>
      <c r="H195" s="149"/>
      <c r="I195" s="30">
        <f t="shared" si="14"/>
        <v>0</v>
      </c>
      <c r="J195" s="37" t="s">
        <v>121</v>
      </c>
      <c r="K195" s="37" t="s">
        <v>541</v>
      </c>
      <c r="L195" s="180">
        <f t="shared" si="15"/>
        <v>12.682926829268293</v>
      </c>
      <c r="M195" s="180">
        <f t="shared" si="16"/>
        <v>0</v>
      </c>
      <c r="O195" s="185">
        <f t="shared" si="17"/>
        <v>65</v>
      </c>
      <c r="P195" s="185">
        <f t="shared" si="18"/>
        <v>0</v>
      </c>
      <c r="R195" s="174">
        <v>1.6</v>
      </c>
      <c r="S195" s="172">
        <f t="shared" si="19"/>
        <v>0</v>
      </c>
      <c r="T195" s="174">
        <v>200</v>
      </c>
      <c r="U195" s="172">
        <f t="shared" si="20"/>
        <v>0</v>
      </c>
      <c r="V195" s="174"/>
    </row>
    <row r="196" spans="1:22" s="2" customFormat="1" ht="22.5" customHeight="1" x14ac:dyDescent="0.2">
      <c r="A196" s="187" t="s">
        <v>525</v>
      </c>
      <c r="B196" s="27" t="s">
        <v>747</v>
      </c>
      <c r="C196" s="35" t="s">
        <v>528</v>
      </c>
      <c r="D196" s="28" t="s">
        <v>529</v>
      </c>
      <c r="E196" s="65"/>
      <c r="F196" s="29">
        <v>24</v>
      </c>
      <c r="G196" s="30">
        <v>30</v>
      </c>
      <c r="H196" s="149"/>
      <c r="I196" s="30">
        <f t="shared" si="14"/>
        <v>0</v>
      </c>
      <c r="J196" s="30"/>
      <c r="K196" s="34"/>
      <c r="L196" s="180">
        <f t="shared" si="15"/>
        <v>5.8536585365853666</v>
      </c>
      <c r="M196" s="180">
        <f t="shared" si="16"/>
        <v>0</v>
      </c>
      <c r="O196" s="185">
        <f t="shared" si="17"/>
        <v>30</v>
      </c>
      <c r="P196" s="185">
        <f t="shared" si="18"/>
        <v>0</v>
      </c>
      <c r="R196" s="174">
        <v>3.5</v>
      </c>
      <c r="S196" s="172">
        <f t="shared" si="19"/>
        <v>0</v>
      </c>
      <c r="T196" s="174">
        <v>85</v>
      </c>
      <c r="U196" s="172">
        <f t="shared" si="20"/>
        <v>0</v>
      </c>
      <c r="V196" s="174"/>
    </row>
    <row r="197" spans="1:22" s="2" customFormat="1" ht="22.5" hidden="1" customHeight="1" x14ac:dyDescent="0.2">
      <c r="A197" s="187" t="s">
        <v>537</v>
      </c>
      <c r="B197" s="36" t="s">
        <v>748</v>
      </c>
      <c r="C197" s="37" t="s">
        <v>528</v>
      </c>
      <c r="D197" s="38" t="s">
        <v>749</v>
      </c>
      <c r="E197" s="38" t="s">
        <v>580</v>
      </c>
      <c r="F197" s="39">
        <v>116</v>
      </c>
      <c r="G197" s="40">
        <v>145</v>
      </c>
      <c r="H197" s="149"/>
      <c r="I197" s="30">
        <f t="shared" si="14"/>
        <v>0</v>
      </c>
      <c r="J197" s="37" t="s">
        <v>121</v>
      </c>
      <c r="K197" s="37" t="s">
        <v>541</v>
      </c>
      <c r="L197" s="180">
        <f t="shared" si="15"/>
        <v>28.292682926829272</v>
      </c>
      <c r="M197" s="180">
        <f t="shared" si="16"/>
        <v>0</v>
      </c>
      <c r="O197" s="185">
        <f t="shared" si="17"/>
        <v>145</v>
      </c>
      <c r="P197" s="185">
        <f t="shared" si="18"/>
        <v>0</v>
      </c>
      <c r="R197" s="174">
        <v>3.5</v>
      </c>
      <c r="S197" s="172">
        <f t="shared" si="19"/>
        <v>0</v>
      </c>
      <c r="T197" s="174"/>
      <c r="U197" s="172"/>
      <c r="V197" s="174">
        <f>S197</f>
        <v>0</v>
      </c>
    </row>
    <row r="198" spans="1:22" s="2" customFormat="1" ht="22.5" customHeight="1" x14ac:dyDescent="0.2">
      <c r="A198" s="187" t="s">
        <v>537</v>
      </c>
      <c r="B198" s="27" t="s">
        <v>750</v>
      </c>
      <c r="C198" s="35" t="s">
        <v>528</v>
      </c>
      <c r="D198" s="28" t="s">
        <v>588</v>
      </c>
      <c r="E198" s="35"/>
      <c r="F198" s="29">
        <v>24</v>
      </c>
      <c r="G198" s="30">
        <v>30</v>
      </c>
      <c r="H198" s="149"/>
      <c r="I198" s="30">
        <f t="shared" si="14"/>
        <v>0</v>
      </c>
      <c r="J198" s="30"/>
      <c r="K198" s="6"/>
      <c r="L198" s="180">
        <f t="shared" si="15"/>
        <v>5.8536585365853666</v>
      </c>
      <c r="M198" s="180">
        <f t="shared" si="16"/>
        <v>0</v>
      </c>
      <c r="O198" s="185">
        <f t="shared" si="17"/>
        <v>30</v>
      </c>
      <c r="P198" s="185">
        <f t="shared" si="18"/>
        <v>0</v>
      </c>
      <c r="R198" s="174">
        <v>3.5</v>
      </c>
      <c r="S198" s="172">
        <f t="shared" si="19"/>
        <v>0</v>
      </c>
      <c r="T198" s="174">
        <v>85</v>
      </c>
      <c r="U198" s="172">
        <f t="shared" si="20"/>
        <v>0</v>
      </c>
      <c r="V198" s="174"/>
    </row>
    <row r="199" spans="1:22" s="2" customFormat="1" ht="22.5" hidden="1" customHeight="1" x14ac:dyDescent="0.2">
      <c r="A199" s="187" t="s">
        <v>537</v>
      </c>
      <c r="B199" s="36" t="s">
        <v>752</v>
      </c>
      <c r="C199" s="37" t="s">
        <v>518</v>
      </c>
      <c r="D199" s="38" t="s">
        <v>532</v>
      </c>
      <c r="E199" s="38"/>
      <c r="F199" s="39">
        <v>52</v>
      </c>
      <c r="G199" s="40">
        <v>65</v>
      </c>
      <c r="H199" s="149"/>
      <c r="I199" s="30">
        <f t="shared" si="14"/>
        <v>0</v>
      </c>
      <c r="J199" s="37" t="s">
        <v>121</v>
      </c>
      <c r="K199" s="37" t="s">
        <v>541</v>
      </c>
      <c r="L199" s="180">
        <f t="shared" si="15"/>
        <v>12.682926829268293</v>
      </c>
      <c r="M199" s="180">
        <f t="shared" si="16"/>
        <v>0</v>
      </c>
      <c r="O199" s="185">
        <f t="shared" si="17"/>
        <v>65</v>
      </c>
      <c r="P199" s="185">
        <f t="shared" si="18"/>
        <v>0</v>
      </c>
      <c r="R199" s="174">
        <v>1.6</v>
      </c>
      <c r="S199" s="172">
        <f t="shared" si="19"/>
        <v>0</v>
      </c>
      <c r="T199" s="174">
        <v>200</v>
      </c>
      <c r="U199" s="172">
        <f t="shared" si="20"/>
        <v>0</v>
      </c>
      <c r="V199" s="174"/>
    </row>
    <row r="200" spans="1:22" s="2" customFormat="1" ht="22.5" customHeight="1" x14ac:dyDescent="0.2">
      <c r="A200" s="187" t="s">
        <v>754</v>
      </c>
      <c r="B200" s="27" t="s">
        <v>753</v>
      </c>
      <c r="C200" s="35" t="s">
        <v>518</v>
      </c>
      <c r="D200" s="28" t="s">
        <v>527</v>
      </c>
      <c r="E200" s="35"/>
      <c r="F200" s="29">
        <v>12.8</v>
      </c>
      <c r="G200" s="30">
        <v>16</v>
      </c>
      <c r="H200" s="149"/>
      <c r="I200" s="30">
        <f t="shared" si="14"/>
        <v>0</v>
      </c>
      <c r="J200" s="30"/>
      <c r="K200" s="34"/>
      <c r="L200" s="180">
        <f t="shared" si="15"/>
        <v>3.1219512195121957</v>
      </c>
      <c r="M200" s="180">
        <f t="shared" si="16"/>
        <v>0</v>
      </c>
      <c r="O200" s="185">
        <f t="shared" si="17"/>
        <v>16</v>
      </c>
      <c r="P200" s="185">
        <f t="shared" si="18"/>
        <v>0</v>
      </c>
      <c r="R200" s="174">
        <v>1.6</v>
      </c>
      <c r="S200" s="172">
        <f t="shared" si="19"/>
        <v>0</v>
      </c>
      <c r="T200" s="174">
        <v>200</v>
      </c>
      <c r="U200" s="172">
        <f t="shared" si="20"/>
        <v>0</v>
      </c>
      <c r="V200" s="174"/>
    </row>
    <row r="201" spans="1:22" s="2" customFormat="1" ht="22.5" customHeight="1" x14ac:dyDescent="0.2">
      <c r="A201" s="187" t="s">
        <v>525</v>
      </c>
      <c r="B201" s="27" t="s">
        <v>753</v>
      </c>
      <c r="C201" s="28" t="s">
        <v>528</v>
      </c>
      <c r="D201" s="28" t="s">
        <v>529</v>
      </c>
      <c r="E201" s="35"/>
      <c r="F201" s="29">
        <v>24</v>
      </c>
      <c r="G201" s="30">
        <v>30</v>
      </c>
      <c r="H201" s="149"/>
      <c r="I201" s="30">
        <f t="shared" si="14"/>
        <v>0</v>
      </c>
      <c r="J201" s="30"/>
      <c r="K201" s="34"/>
      <c r="L201" s="180">
        <f t="shared" si="15"/>
        <v>5.8536585365853666</v>
      </c>
      <c r="M201" s="180">
        <f t="shared" si="16"/>
        <v>0</v>
      </c>
      <c r="O201" s="185">
        <f t="shared" si="17"/>
        <v>30</v>
      </c>
      <c r="P201" s="185">
        <f t="shared" si="18"/>
        <v>0</v>
      </c>
      <c r="R201" s="174">
        <v>3.5</v>
      </c>
      <c r="S201" s="172">
        <f t="shared" si="19"/>
        <v>0</v>
      </c>
      <c r="T201" s="174">
        <v>85</v>
      </c>
      <c r="U201" s="172">
        <f t="shared" si="20"/>
        <v>0</v>
      </c>
      <c r="V201" s="174"/>
    </row>
    <row r="202" spans="1:22" s="2" customFormat="1" ht="22.5" customHeight="1" x14ac:dyDescent="0.2">
      <c r="A202" s="187" t="s">
        <v>530</v>
      </c>
      <c r="B202" s="27" t="s">
        <v>756</v>
      </c>
      <c r="C202" s="35" t="s">
        <v>543</v>
      </c>
      <c r="D202" s="28" t="s">
        <v>619</v>
      </c>
      <c r="E202" s="65"/>
      <c r="F202" s="29">
        <v>12.8</v>
      </c>
      <c r="G202" s="30">
        <v>16</v>
      </c>
      <c r="H202" s="149"/>
      <c r="I202" s="30">
        <f t="shared" ref="I202:I265" si="21">H202*F202</f>
        <v>0</v>
      </c>
      <c r="J202" s="30"/>
      <c r="K202" s="34"/>
      <c r="L202" s="180">
        <f t="shared" ref="L202:L265" si="22">F202/4.1</f>
        <v>3.1219512195121957</v>
      </c>
      <c r="M202" s="180">
        <f t="shared" ref="M202:M265" si="23">L202*H202</f>
        <v>0</v>
      </c>
      <c r="O202" s="185">
        <f t="shared" ref="O202:O265" si="24">F202/0.8</f>
        <v>16</v>
      </c>
      <c r="P202" s="185">
        <f t="shared" ref="P202:P265" si="25">O202*H202</f>
        <v>0</v>
      </c>
      <c r="R202" s="174">
        <v>1.5</v>
      </c>
      <c r="S202" s="172">
        <f t="shared" ref="S202:S265" si="26">R202*H202</f>
        <v>0</v>
      </c>
      <c r="T202" s="174">
        <v>200</v>
      </c>
      <c r="U202" s="172">
        <f t="shared" ref="U202:U265" si="27">H202/T202</f>
        <v>0</v>
      </c>
      <c r="V202" s="174"/>
    </row>
    <row r="203" spans="1:22" s="2" customFormat="1" ht="22.5" customHeight="1" x14ac:dyDescent="0.2">
      <c r="A203" s="187" t="s">
        <v>537</v>
      </c>
      <c r="B203" s="27" t="s">
        <v>756</v>
      </c>
      <c r="C203" s="28" t="s">
        <v>528</v>
      </c>
      <c r="D203" s="28" t="s">
        <v>588</v>
      </c>
      <c r="E203" s="35"/>
      <c r="F203" s="29">
        <v>24</v>
      </c>
      <c r="G203" s="30">
        <v>30</v>
      </c>
      <c r="H203" s="149"/>
      <c r="I203" s="30">
        <f t="shared" si="21"/>
        <v>0</v>
      </c>
      <c r="J203" s="30"/>
      <c r="K203" s="34"/>
      <c r="L203" s="180">
        <f t="shared" si="22"/>
        <v>5.8536585365853666</v>
      </c>
      <c r="M203" s="180">
        <f t="shared" si="23"/>
        <v>0</v>
      </c>
      <c r="O203" s="185">
        <f t="shared" si="24"/>
        <v>30</v>
      </c>
      <c r="P203" s="185">
        <f t="shared" si="25"/>
        <v>0</v>
      </c>
      <c r="R203" s="174">
        <v>3.5</v>
      </c>
      <c r="S203" s="172">
        <f t="shared" si="26"/>
        <v>0</v>
      </c>
      <c r="T203" s="174">
        <v>85</v>
      </c>
      <c r="U203" s="172">
        <f t="shared" si="27"/>
        <v>0</v>
      </c>
      <c r="V203" s="174"/>
    </row>
    <row r="204" spans="1:22" s="2" customFormat="1" ht="22.5" customHeight="1" x14ac:dyDescent="0.2">
      <c r="A204" s="187" t="s">
        <v>537</v>
      </c>
      <c r="B204" s="27" t="s">
        <v>757</v>
      </c>
      <c r="C204" s="35" t="s">
        <v>743</v>
      </c>
      <c r="D204" s="28" t="s">
        <v>759</v>
      </c>
      <c r="E204" s="28" t="s">
        <v>588</v>
      </c>
      <c r="F204" s="29">
        <v>240</v>
      </c>
      <c r="G204" s="30">
        <v>300</v>
      </c>
      <c r="H204" s="149"/>
      <c r="I204" s="30">
        <f t="shared" si="21"/>
        <v>0</v>
      </c>
      <c r="J204" s="30"/>
      <c r="K204" s="31"/>
      <c r="L204" s="180">
        <f t="shared" si="22"/>
        <v>58.536585365853661</v>
      </c>
      <c r="M204" s="180">
        <f t="shared" si="23"/>
        <v>0</v>
      </c>
      <c r="O204" s="185">
        <f t="shared" si="24"/>
        <v>300</v>
      </c>
      <c r="P204" s="185">
        <f t="shared" si="25"/>
        <v>0</v>
      </c>
      <c r="R204" s="174">
        <v>25</v>
      </c>
      <c r="S204" s="172">
        <f t="shared" si="26"/>
        <v>0</v>
      </c>
      <c r="T204" s="174"/>
      <c r="U204" s="172"/>
      <c r="V204" s="174">
        <f>S204</f>
        <v>0</v>
      </c>
    </row>
    <row r="205" spans="1:22" s="2" customFormat="1" ht="22.5" hidden="1" customHeight="1" x14ac:dyDescent="0.2">
      <c r="A205" s="187" t="s">
        <v>523</v>
      </c>
      <c r="B205" s="36" t="s">
        <v>760</v>
      </c>
      <c r="C205" s="37" t="s">
        <v>518</v>
      </c>
      <c r="D205" s="38" t="s">
        <v>517</v>
      </c>
      <c r="E205" s="37"/>
      <c r="F205" s="39">
        <v>12.8</v>
      </c>
      <c r="G205" s="40">
        <v>16</v>
      </c>
      <c r="H205" s="149"/>
      <c r="I205" s="30">
        <f t="shared" si="21"/>
        <v>0</v>
      </c>
      <c r="J205" s="37" t="s">
        <v>121</v>
      </c>
      <c r="K205" s="37" t="s">
        <v>541</v>
      </c>
      <c r="L205" s="180">
        <f t="shared" si="22"/>
        <v>3.1219512195121957</v>
      </c>
      <c r="M205" s="180">
        <f t="shared" si="23"/>
        <v>0</v>
      </c>
      <c r="O205" s="185">
        <f t="shared" si="24"/>
        <v>16</v>
      </c>
      <c r="P205" s="185">
        <f t="shared" si="25"/>
        <v>0</v>
      </c>
      <c r="R205" s="174">
        <v>1.6</v>
      </c>
      <c r="S205" s="172">
        <f t="shared" si="26"/>
        <v>0</v>
      </c>
      <c r="T205" s="174">
        <v>200</v>
      </c>
      <c r="U205" s="172">
        <f t="shared" si="27"/>
        <v>0</v>
      </c>
      <c r="V205" s="174"/>
    </row>
    <row r="206" spans="1:22" s="2" customFormat="1" ht="22.5" customHeight="1" x14ac:dyDescent="0.2">
      <c r="A206" s="187" t="s">
        <v>556</v>
      </c>
      <c r="B206" s="27" t="s">
        <v>761</v>
      </c>
      <c r="C206" s="35" t="s">
        <v>518</v>
      </c>
      <c r="D206" s="28" t="s">
        <v>700</v>
      </c>
      <c r="E206" s="35"/>
      <c r="F206" s="29">
        <v>52</v>
      </c>
      <c r="G206" s="30">
        <v>65</v>
      </c>
      <c r="H206" s="149"/>
      <c r="I206" s="30">
        <f t="shared" si="21"/>
        <v>0</v>
      </c>
      <c r="J206" s="30"/>
      <c r="K206" s="31"/>
      <c r="L206" s="180">
        <f t="shared" si="22"/>
        <v>12.682926829268293</v>
      </c>
      <c r="M206" s="180">
        <f t="shared" si="23"/>
        <v>0</v>
      </c>
      <c r="O206" s="185">
        <f t="shared" si="24"/>
        <v>65</v>
      </c>
      <c r="P206" s="185">
        <f t="shared" si="25"/>
        <v>0</v>
      </c>
      <c r="R206" s="174">
        <v>1.6</v>
      </c>
      <c r="S206" s="172">
        <f t="shared" si="26"/>
        <v>0</v>
      </c>
      <c r="T206" s="174">
        <v>200</v>
      </c>
      <c r="U206" s="172">
        <f t="shared" si="27"/>
        <v>0</v>
      </c>
      <c r="V206" s="174"/>
    </row>
    <row r="207" spans="1:22" s="2" customFormat="1" ht="22.5" customHeight="1" x14ac:dyDescent="0.2">
      <c r="A207" s="187" t="s">
        <v>556</v>
      </c>
      <c r="B207" s="27" t="s">
        <v>762</v>
      </c>
      <c r="C207" s="35" t="s">
        <v>518</v>
      </c>
      <c r="D207" s="28" t="s">
        <v>517</v>
      </c>
      <c r="E207" s="53" t="s">
        <v>533</v>
      </c>
      <c r="F207" s="29">
        <v>52</v>
      </c>
      <c r="G207" s="30">
        <v>65</v>
      </c>
      <c r="H207" s="149"/>
      <c r="I207" s="30">
        <f t="shared" si="21"/>
        <v>0</v>
      </c>
      <c r="J207" s="30"/>
      <c r="K207" s="31"/>
      <c r="L207" s="180">
        <f t="shared" si="22"/>
        <v>12.682926829268293</v>
      </c>
      <c r="M207" s="180">
        <f t="shared" si="23"/>
        <v>0</v>
      </c>
      <c r="O207" s="185">
        <f t="shared" si="24"/>
        <v>65</v>
      </c>
      <c r="P207" s="185">
        <f t="shared" si="25"/>
        <v>0</v>
      </c>
      <c r="R207" s="174">
        <v>1.6</v>
      </c>
      <c r="S207" s="172">
        <f t="shared" si="26"/>
        <v>0</v>
      </c>
      <c r="T207" s="174">
        <v>200</v>
      </c>
      <c r="U207" s="172">
        <f t="shared" si="27"/>
        <v>0</v>
      </c>
      <c r="V207" s="174"/>
    </row>
    <row r="208" spans="1:22" s="2" customFormat="1" ht="22.5" customHeight="1" x14ac:dyDescent="0.2">
      <c r="A208" s="187" t="s">
        <v>556</v>
      </c>
      <c r="B208" s="27" t="s">
        <v>762</v>
      </c>
      <c r="C208" s="35" t="s">
        <v>528</v>
      </c>
      <c r="D208" s="28" t="s">
        <v>580</v>
      </c>
      <c r="E208" s="28" t="s">
        <v>517</v>
      </c>
      <c r="F208" s="29">
        <v>68</v>
      </c>
      <c r="G208" s="30">
        <v>85</v>
      </c>
      <c r="H208" s="149"/>
      <c r="I208" s="30">
        <f t="shared" si="21"/>
        <v>0</v>
      </c>
      <c r="J208" s="30"/>
      <c r="K208" s="31"/>
      <c r="L208" s="180">
        <f t="shared" si="22"/>
        <v>16.585365853658537</v>
      </c>
      <c r="M208" s="180">
        <f t="shared" si="23"/>
        <v>0</v>
      </c>
      <c r="O208" s="185">
        <f t="shared" si="24"/>
        <v>85</v>
      </c>
      <c r="P208" s="185">
        <f t="shared" si="25"/>
        <v>0</v>
      </c>
      <c r="R208" s="174">
        <v>3.5</v>
      </c>
      <c r="S208" s="172">
        <f t="shared" si="26"/>
        <v>0</v>
      </c>
      <c r="T208" s="174">
        <v>85</v>
      </c>
      <c r="U208" s="172">
        <f t="shared" si="27"/>
        <v>0</v>
      </c>
      <c r="V208" s="174"/>
    </row>
    <row r="209" spans="1:22" s="2" customFormat="1" ht="22.5" customHeight="1" x14ac:dyDescent="0.2">
      <c r="A209" s="187" t="s">
        <v>556</v>
      </c>
      <c r="B209" s="27" t="s">
        <v>763</v>
      </c>
      <c r="C209" s="35" t="s">
        <v>518</v>
      </c>
      <c r="D209" s="28" t="s">
        <v>517</v>
      </c>
      <c r="E209" s="28" t="s">
        <v>517</v>
      </c>
      <c r="F209" s="29">
        <v>52</v>
      </c>
      <c r="G209" s="30">
        <v>65</v>
      </c>
      <c r="H209" s="149"/>
      <c r="I209" s="30">
        <f t="shared" si="21"/>
        <v>0</v>
      </c>
      <c r="J209" s="30"/>
      <c r="K209" s="31"/>
      <c r="L209" s="180">
        <f t="shared" si="22"/>
        <v>12.682926829268293</v>
      </c>
      <c r="M209" s="180">
        <f t="shared" si="23"/>
        <v>0</v>
      </c>
      <c r="O209" s="185">
        <f t="shared" si="24"/>
        <v>65</v>
      </c>
      <c r="P209" s="185">
        <f t="shared" si="25"/>
        <v>0</v>
      </c>
      <c r="R209" s="174">
        <v>1.6</v>
      </c>
      <c r="S209" s="172">
        <f t="shared" si="26"/>
        <v>0</v>
      </c>
      <c r="T209" s="174">
        <v>200</v>
      </c>
      <c r="U209" s="172">
        <f t="shared" si="27"/>
        <v>0</v>
      </c>
      <c r="V209" s="174"/>
    </row>
    <row r="210" spans="1:22" s="2" customFormat="1" ht="22.5" customHeight="1" x14ac:dyDescent="0.2">
      <c r="A210" s="187" t="s">
        <v>556</v>
      </c>
      <c r="B210" s="27" t="s">
        <v>763</v>
      </c>
      <c r="C210" s="35" t="s">
        <v>528</v>
      </c>
      <c r="D210" s="28" t="s">
        <v>517</v>
      </c>
      <c r="E210" s="28" t="s">
        <v>517</v>
      </c>
      <c r="F210" s="29">
        <v>68</v>
      </c>
      <c r="G210" s="30">
        <v>85</v>
      </c>
      <c r="H210" s="149"/>
      <c r="I210" s="30">
        <f t="shared" si="21"/>
        <v>0</v>
      </c>
      <c r="J210" s="30"/>
      <c r="K210" s="31"/>
      <c r="L210" s="180">
        <f t="shared" si="22"/>
        <v>16.585365853658537</v>
      </c>
      <c r="M210" s="180">
        <f t="shared" si="23"/>
        <v>0</v>
      </c>
      <c r="O210" s="185">
        <f t="shared" si="24"/>
        <v>85</v>
      </c>
      <c r="P210" s="185">
        <f t="shared" si="25"/>
        <v>0</v>
      </c>
      <c r="R210" s="174">
        <v>3.5</v>
      </c>
      <c r="S210" s="172">
        <f t="shared" si="26"/>
        <v>0</v>
      </c>
      <c r="T210" s="174">
        <v>85</v>
      </c>
      <c r="U210" s="172">
        <f t="shared" si="27"/>
        <v>0</v>
      </c>
      <c r="V210" s="174"/>
    </row>
    <row r="211" spans="1:22" s="2" customFormat="1" ht="22.5" hidden="1" customHeight="1" x14ac:dyDescent="0.2">
      <c r="A211" s="187" t="s">
        <v>556</v>
      </c>
      <c r="B211" s="36" t="s">
        <v>764</v>
      </c>
      <c r="C211" s="37" t="s">
        <v>518</v>
      </c>
      <c r="D211" s="38" t="s">
        <v>512</v>
      </c>
      <c r="E211" s="38"/>
      <c r="F211" s="39">
        <v>52</v>
      </c>
      <c r="G211" s="40">
        <v>65</v>
      </c>
      <c r="H211" s="149"/>
      <c r="I211" s="30">
        <f t="shared" si="21"/>
        <v>0</v>
      </c>
      <c r="J211" s="37" t="s">
        <v>121</v>
      </c>
      <c r="K211" s="37" t="s">
        <v>541</v>
      </c>
      <c r="L211" s="180">
        <f t="shared" si="22"/>
        <v>12.682926829268293</v>
      </c>
      <c r="M211" s="180">
        <f t="shared" si="23"/>
        <v>0</v>
      </c>
      <c r="O211" s="185">
        <f t="shared" si="24"/>
        <v>65</v>
      </c>
      <c r="P211" s="185">
        <f t="shared" si="25"/>
        <v>0</v>
      </c>
      <c r="R211" s="174">
        <v>1.6</v>
      </c>
      <c r="S211" s="172">
        <f t="shared" si="26"/>
        <v>0</v>
      </c>
      <c r="T211" s="174">
        <v>200</v>
      </c>
      <c r="U211" s="172">
        <f t="shared" si="27"/>
        <v>0</v>
      </c>
      <c r="V211" s="174"/>
    </row>
    <row r="212" spans="1:22" s="2" customFormat="1" ht="22.5" customHeight="1" x14ac:dyDescent="0.2">
      <c r="A212" s="187" t="s">
        <v>556</v>
      </c>
      <c r="B212" s="27" t="s">
        <v>764</v>
      </c>
      <c r="C212" s="35" t="s">
        <v>528</v>
      </c>
      <c r="D212" s="28" t="s">
        <v>517</v>
      </c>
      <c r="E212" s="28" t="s">
        <v>565</v>
      </c>
      <c r="F212" s="29">
        <v>68</v>
      </c>
      <c r="G212" s="30">
        <v>85</v>
      </c>
      <c r="H212" s="149"/>
      <c r="I212" s="30">
        <f t="shared" si="21"/>
        <v>0</v>
      </c>
      <c r="J212" s="30"/>
      <c r="K212" s="31"/>
      <c r="L212" s="180">
        <f t="shared" si="22"/>
        <v>16.585365853658537</v>
      </c>
      <c r="M212" s="180">
        <f t="shared" si="23"/>
        <v>0</v>
      </c>
      <c r="O212" s="185">
        <f t="shared" si="24"/>
        <v>85</v>
      </c>
      <c r="P212" s="185">
        <f t="shared" si="25"/>
        <v>0</v>
      </c>
      <c r="R212" s="174">
        <v>3.5</v>
      </c>
      <c r="S212" s="172">
        <f t="shared" si="26"/>
        <v>0</v>
      </c>
      <c r="T212" s="174">
        <v>85</v>
      </c>
      <c r="U212" s="172">
        <f t="shared" si="27"/>
        <v>0</v>
      </c>
      <c r="V212" s="174"/>
    </row>
    <row r="213" spans="1:22" s="2" customFormat="1" ht="22.5" customHeight="1" x14ac:dyDescent="0.2">
      <c r="A213" s="187" t="s">
        <v>537</v>
      </c>
      <c r="B213" s="27" t="s">
        <v>764</v>
      </c>
      <c r="C213" s="35" t="s">
        <v>528</v>
      </c>
      <c r="D213" s="28" t="s">
        <v>765</v>
      </c>
      <c r="E213" s="28" t="s">
        <v>517</v>
      </c>
      <c r="F213" s="29">
        <v>116</v>
      </c>
      <c r="G213" s="30">
        <v>145</v>
      </c>
      <c r="H213" s="149"/>
      <c r="I213" s="30">
        <f t="shared" si="21"/>
        <v>0</v>
      </c>
      <c r="J213" s="30"/>
      <c r="K213" s="31"/>
      <c r="L213" s="180">
        <f t="shared" si="22"/>
        <v>28.292682926829272</v>
      </c>
      <c r="M213" s="180">
        <f t="shared" si="23"/>
        <v>0</v>
      </c>
      <c r="O213" s="185">
        <f t="shared" si="24"/>
        <v>145</v>
      </c>
      <c r="P213" s="185">
        <f t="shared" si="25"/>
        <v>0</v>
      </c>
      <c r="R213" s="174">
        <v>3.5</v>
      </c>
      <c r="S213" s="172">
        <f t="shared" si="26"/>
        <v>0</v>
      </c>
      <c r="T213" s="174"/>
      <c r="U213" s="172"/>
      <c r="V213" s="174">
        <f>S213</f>
        <v>0</v>
      </c>
    </row>
    <row r="214" spans="1:22" s="2" customFormat="1" ht="22.5" customHeight="1" x14ac:dyDescent="0.2">
      <c r="A214" s="187" t="s">
        <v>556</v>
      </c>
      <c r="B214" s="27" t="s">
        <v>766</v>
      </c>
      <c r="C214" s="35" t="s">
        <v>518</v>
      </c>
      <c r="D214" s="28" t="s">
        <v>588</v>
      </c>
      <c r="E214" s="28"/>
      <c r="F214" s="29">
        <v>52</v>
      </c>
      <c r="G214" s="30">
        <v>65</v>
      </c>
      <c r="H214" s="149"/>
      <c r="I214" s="30">
        <f t="shared" si="21"/>
        <v>0</v>
      </c>
      <c r="J214" s="30"/>
      <c r="K214" s="66"/>
      <c r="L214" s="180">
        <f t="shared" si="22"/>
        <v>12.682926829268293</v>
      </c>
      <c r="M214" s="180">
        <f t="shared" si="23"/>
        <v>0</v>
      </c>
      <c r="O214" s="185">
        <f t="shared" si="24"/>
        <v>65</v>
      </c>
      <c r="P214" s="185">
        <f t="shared" si="25"/>
        <v>0</v>
      </c>
      <c r="R214" s="174">
        <v>1.6</v>
      </c>
      <c r="S214" s="172">
        <f t="shared" si="26"/>
        <v>0</v>
      </c>
      <c r="T214" s="174">
        <v>200</v>
      </c>
      <c r="U214" s="172">
        <f t="shared" si="27"/>
        <v>0</v>
      </c>
      <c r="V214" s="174"/>
    </row>
    <row r="215" spans="1:22" s="2" customFormat="1" ht="22.5" customHeight="1" x14ac:dyDescent="0.2">
      <c r="A215" s="187" t="s">
        <v>556</v>
      </c>
      <c r="B215" s="27" t="s">
        <v>767</v>
      </c>
      <c r="C215" s="35" t="s">
        <v>518</v>
      </c>
      <c r="D215" s="28" t="s">
        <v>677</v>
      </c>
      <c r="E215" s="28"/>
      <c r="F215" s="29">
        <v>52</v>
      </c>
      <c r="G215" s="30">
        <v>65</v>
      </c>
      <c r="H215" s="149"/>
      <c r="I215" s="30">
        <f t="shared" si="21"/>
        <v>0</v>
      </c>
      <c r="J215" s="30"/>
      <c r="K215" s="31"/>
      <c r="L215" s="180">
        <f t="shared" si="22"/>
        <v>12.682926829268293</v>
      </c>
      <c r="M215" s="180">
        <f t="shared" si="23"/>
        <v>0</v>
      </c>
      <c r="O215" s="185">
        <f t="shared" si="24"/>
        <v>65</v>
      </c>
      <c r="P215" s="185">
        <f t="shared" si="25"/>
        <v>0</v>
      </c>
      <c r="R215" s="174">
        <v>1.6</v>
      </c>
      <c r="S215" s="172">
        <f t="shared" si="26"/>
        <v>0</v>
      </c>
      <c r="T215" s="174">
        <v>200</v>
      </c>
      <c r="U215" s="172">
        <f t="shared" si="27"/>
        <v>0</v>
      </c>
      <c r="V215" s="174"/>
    </row>
    <row r="216" spans="1:22" s="2" customFormat="1" ht="22.5" customHeight="1" x14ac:dyDescent="0.2">
      <c r="A216" s="187" t="s">
        <v>556</v>
      </c>
      <c r="B216" s="27" t="s">
        <v>768</v>
      </c>
      <c r="C216" s="35" t="s">
        <v>518</v>
      </c>
      <c r="D216" s="28" t="s">
        <v>565</v>
      </c>
      <c r="E216" s="28" t="s">
        <v>533</v>
      </c>
      <c r="F216" s="29">
        <v>52</v>
      </c>
      <c r="G216" s="30">
        <v>65</v>
      </c>
      <c r="H216" s="149"/>
      <c r="I216" s="30">
        <f t="shared" si="21"/>
        <v>0</v>
      </c>
      <c r="J216" s="30"/>
      <c r="K216" s="31"/>
      <c r="L216" s="180">
        <f t="shared" si="22"/>
        <v>12.682926829268293</v>
      </c>
      <c r="M216" s="180">
        <f t="shared" si="23"/>
        <v>0</v>
      </c>
      <c r="O216" s="185">
        <f t="shared" si="24"/>
        <v>65</v>
      </c>
      <c r="P216" s="185">
        <f t="shared" si="25"/>
        <v>0</v>
      </c>
      <c r="R216" s="174">
        <v>1.6</v>
      </c>
      <c r="S216" s="172">
        <f t="shared" si="26"/>
        <v>0</v>
      </c>
      <c r="T216" s="174">
        <v>200</v>
      </c>
      <c r="U216" s="172">
        <f t="shared" si="27"/>
        <v>0</v>
      </c>
      <c r="V216" s="174"/>
    </row>
    <row r="217" spans="1:22" s="2" customFormat="1" ht="22.5" customHeight="1" x14ac:dyDescent="0.2">
      <c r="A217" s="187" t="s">
        <v>556</v>
      </c>
      <c r="B217" s="27" t="s">
        <v>768</v>
      </c>
      <c r="C217" s="35" t="s">
        <v>528</v>
      </c>
      <c r="D217" s="28">
        <v>30</v>
      </c>
      <c r="E217" s="28" t="s">
        <v>700</v>
      </c>
      <c r="F217" s="29">
        <v>68</v>
      </c>
      <c r="G217" s="30">
        <v>85</v>
      </c>
      <c r="H217" s="149"/>
      <c r="I217" s="30">
        <f t="shared" si="21"/>
        <v>0</v>
      </c>
      <c r="J217" s="30"/>
      <c r="K217" s="31"/>
      <c r="L217" s="180">
        <f t="shared" si="22"/>
        <v>16.585365853658537</v>
      </c>
      <c r="M217" s="180">
        <f t="shared" si="23"/>
        <v>0</v>
      </c>
      <c r="O217" s="185">
        <f t="shared" si="24"/>
        <v>85</v>
      </c>
      <c r="P217" s="185">
        <f t="shared" si="25"/>
        <v>0</v>
      </c>
      <c r="R217" s="174">
        <v>3.5</v>
      </c>
      <c r="S217" s="172">
        <f t="shared" si="26"/>
        <v>0</v>
      </c>
      <c r="T217" s="174">
        <v>85</v>
      </c>
      <c r="U217" s="172">
        <f t="shared" si="27"/>
        <v>0</v>
      </c>
      <c r="V217" s="174"/>
    </row>
    <row r="218" spans="1:22" s="2" customFormat="1" ht="22.5" customHeight="1" x14ac:dyDescent="0.2">
      <c r="A218" s="187" t="s">
        <v>537</v>
      </c>
      <c r="B218" s="27" t="s">
        <v>769</v>
      </c>
      <c r="C218" s="35" t="s">
        <v>528</v>
      </c>
      <c r="D218" s="28" t="s">
        <v>765</v>
      </c>
      <c r="E218" s="28" t="s">
        <v>517</v>
      </c>
      <c r="F218" s="29">
        <v>116</v>
      </c>
      <c r="G218" s="30">
        <v>145</v>
      </c>
      <c r="H218" s="149"/>
      <c r="I218" s="30">
        <f t="shared" si="21"/>
        <v>0</v>
      </c>
      <c r="J218" s="30"/>
      <c r="K218" s="31"/>
      <c r="L218" s="180">
        <f t="shared" si="22"/>
        <v>28.292682926829272</v>
      </c>
      <c r="M218" s="180">
        <f t="shared" si="23"/>
        <v>0</v>
      </c>
      <c r="O218" s="185">
        <f t="shared" si="24"/>
        <v>145</v>
      </c>
      <c r="P218" s="185">
        <f t="shared" si="25"/>
        <v>0</v>
      </c>
      <c r="R218" s="174">
        <v>3.5</v>
      </c>
      <c r="S218" s="172">
        <f t="shared" si="26"/>
        <v>0</v>
      </c>
      <c r="T218" s="174"/>
      <c r="U218" s="172"/>
      <c r="V218" s="174">
        <f>S218</f>
        <v>0</v>
      </c>
    </row>
    <row r="219" spans="1:22" s="2" customFormat="1" ht="22.5" customHeight="1" x14ac:dyDescent="0.2">
      <c r="A219" s="187" t="s">
        <v>537</v>
      </c>
      <c r="B219" s="27" t="s">
        <v>769</v>
      </c>
      <c r="C219" s="35" t="s">
        <v>743</v>
      </c>
      <c r="D219" s="28" t="s">
        <v>770</v>
      </c>
      <c r="E219" s="28"/>
      <c r="F219" s="29">
        <v>224</v>
      </c>
      <c r="G219" s="30">
        <v>280</v>
      </c>
      <c r="H219" s="149"/>
      <c r="I219" s="30">
        <f t="shared" si="21"/>
        <v>0</v>
      </c>
      <c r="J219" s="30"/>
      <c r="K219" s="31"/>
      <c r="L219" s="180">
        <f t="shared" si="22"/>
        <v>54.634146341463421</v>
      </c>
      <c r="M219" s="180">
        <f t="shared" si="23"/>
        <v>0</v>
      </c>
      <c r="O219" s="185">
        <f t="shared" si="24"/>
        <v>280</v>
      </c>
      <c r="P219" s="185">
        <f t="shared" si="25"/>
        <v>0</v>
      </c>
      <c r="R219" s="174">
        <v>25</v>
      </c>
      <c r="S219" s="172">
        <f t="shared" si="26"/>
        <v>0</v>
      </c>
      <c r="T219" s="174"/>
      <c r="U219" s="172"/>
      <c r="V219" s="174">
        <f>S219</f>
        <v>0</v>
      </c>
    </row>
    <row r="220" spans="1:22" s="2" customFormat="1" ht="22.5" customHeight="1" x14ac:dyDescent="0.2">
      <c r="A220" s="187" t="s">
        <v>556</v>
      </c>
      <c r="B220" s="27" t="s">
        <v>771</v>
      </c>
      <c r="C220" s="35" t="s">
        <v>518</v>
      </c>
      <c r="D220" s="53" t="s">
        <v>532</v>
      </c>
      <c r="E220" s="28" t="s">
        <v>532</v>
      </c>
      <c r="F220" s="29">
        <v>52</v>
      </c>
      <c r="G220" s="30">
        <v>65</v>
      </c>
      <c r="H220" s="149"/>
      <c r="I220" s="30">
        <f t="shared" si="21"/>
        <v>0</v>
      </c>
      <c r="J220" s="30"/>
      <c r="K220" s="31"/>
      <c r="L220" s="180">
        <f t="shared" si="22"/>
        <v>12.682926829268293</v>
      </c>
      <c r="M220" s="180">
        <f t="shared" si="23"/>
        <v>0</v>
      </c>
      <c r="O220" s="185">
        <f t="shared" si="24"/>
        <v>65</v>
      </c>
      <c r="P220" s="185">
        <f t="shared" si="25"/>
        <v>0</v>
      </c>
      <c r="R220" s="174">
        <v>1.6</v>
      </c>
      <c r="S220" s="172">
        <f t="shared" si="26"/>
        <v>0</v>
      </c>
      <c r="T220" s="174">
        <v>200</v>
      </c>
      <c r="U220" s="172">
        <f t="shared" si="27"/>
        <v>0</v>
      </c>
      <c r="V220" s="174"/>
    </row>
    <row r="221" spans="1:22" s="2" customFormat="1" ht="22.5" hidden="1" customHeight="1" x14ac:dyDescent="0.2">
      <c r="A221" s="187" t="s">
        <v>556</v>
      </c>
      <c r="B221" s="36" t="s">
        <v>771</v>
      </c>
      <c r="C221" s="37" t="s">
        <v>585</v>
      </c>
      <c r="D221" s="38" t="s">
        <v>550</v>
      </c>
      <c r="E221" s="38" t="s">
        <v>512</v>
      </c>
      <c r="F221" s="39">
        <v>68</v>
      </c>
      <c r="G221" s="40">
        <v>85</v>
      </c>
      <c r="H221" s="149"/>
      <c r="I221" s="30">
        <f t="shared" si="21"/>
        <v>0</v>
      </c>
      <c r="J221" s="37" t="s">
        <v>121</v>
      </c>
      <c r="K221" s="37" t="s">
        <v>541</v>
      </c>
      <c r="L221" s="180">
        <f t="shared" si="22"/>
        <v>16.585365853658537</v>
      </c>
      <c r="M221" s="180">
        <f t="shared" si="23"/>
        <v>0</v>
      </c>
      <c r="O221" s="185">
        <f t="shared" si="24"/>
        <v>85</v>
      </c>
      <c r="P221" s="185">
        <f t="shared" si="25"/>
        <v>0</v>
      </c>
      <c r="R221" s="174">
        <v>3</v>
      </c>
      <c r="S221" s="172">
        <f t="shared" si="26"/>
        <v>0</v>
      </c>
      <c r="T221" s="174">
        <v>85</v>
      </c>
      <c r="U221" s="172">
        <f t="shared" si="27"/>
        <v>0</v>
      </c>
      <c r="V221" s="174"/>
    </row>
    <row r="222" spans="1:22" s="2" customFormat="1" ht="22.5" customHeight="1" x14ac:dyDescent="0.2">
      <c r="A222" s="187" t="s">
        <v>556</v>
      </c>
      <c r="B222" s="27" t="s">
        <v>772</v>
      </c>
      <c r="C222" s="35" t="s">
        <v>518</v>
      </c>
      <c r="D222" s="53" t="s">
        <v>512</v>
      </c>
      <c r="E222" s="28" t="s">
        <v>565</v>
      </c>
      <c r="F222" s="29">
        <v>52</v>
      </c>
      <c r="G222" s="30">
        <v>65</v>
      </c>
      <c r="H222" s="149"/>
      <c r="I222" s="30">
        <f t="shared" si="21"/>
        <v>0</v>
      </c>
      <c r="J222" s="30"/>
      <c r="K222" s="31"/>
      <c r="L222" s="180">
        <f t="shared" si="22"/>
        <v>12.682926829268293</v>
      </c>
      <c r="M222" s="180">
        <f t="shared" si="23"/>
        <v>0</v>
      </c>
      <c r="O222" s="185">
        <f t="shared" si="24"/>
        <v>65</v>
      </c>
      <c r="P222" s="185">
        <f t="shared" si="25"/>
        <v>0</v>
      </c>
      <c r="R222" s="174">
        <v>1.6</v>
      </c>
      <c r="S222" s="172">
        <f t="shared" si="26"/>
        <v>0</v>
      </c>
      <c r="T222" s="174">
        <v>200</v>
      </c>
      <c r="U222" s="172">
        <f t="shared" si="27"/>
        <v>0</v>
      </c>
      <c r="V222" s="174"/>
    </row>
    <row r="223" spans="1:22" s="2" customFormat="1" ht="22.5" customHeight="1" x14ac:dyDescent="0.2">
      <c r="A223" s="187" t="s">
        <v>556</v>
      </c>
      <c r="B223" s="27" t="s">
        <v>772</v>
      </c>
      <c r="C223" s="35" t="s">
        <v>639</v>
      </c>
      <c r="D223" s="53" t="s">
        <v>512</v>
      </c>
      <c r="E223" s="28" t="s">
        <v>512</v>
      </c>
      <c r="F223" s="29">
        <v>68</v>
      </c>
      <c r="G223" s="30">
        <v>85</v>
      </c>
      <c r="H223" s="149"/>
      <c r="I223" s="30">
        <f t="shared" si="21"/>
        <v>0</v>
      </c>
      <c r="J223" s="30"/>
      <c r="K223" s="31"/>
      <c r="L223" s="180">
        <f t="shared" si="22"/>
        <v>16.585365853658537</v>
      </c>
      <c r="M223" s="180">
        <f t="shared" si="23"/>
        <v>0</v>
      </c>
      <c r="O223" s="185">
        <f t="shared" si="24"/>
        <v>85</v>
      </c>
      <c r="P223" s="185">
        <f t="shared" si="25"/>
        <v>0</v>
      </c>
      <c r="R223" s="174">
        <v>3.5</v>
      </c>
      <c r="S223" s="172">
        <f t="shared" si="26"/>
        <v>0</v>
      </c>
      <c r="T223" s="174">
        <v>85</v>
      </c>
      <c r="U223" s="172">
        <f t="shared" si="27"/>
        <v>0</v>
      </c>
      <c r="V223" s="174"/>
    </row>
    <row r="224" spans="1:22" s="2" customFormat="1" ht="22.5" customHeight="1" x14ac:dyDescent="0.2">
      <c r="A224" s="187" t="s">
        <v>537</v>
      </c>
      <c r="B224" s="27" t="s">
        <v>772</v>
      </c>
      <c r="C224" s="35" t="s">
        <v>528</v>
      </c>
      <c r="D224" s="28" t="s">
        <v>765</v>
      </c>
      <c r="E224" s="28" t="s">
        <v>512</v>
      </c>
      <c r="F224" s="29">
        <v>116</v>
      </c>
      <c r="G224" s="30">
        <v>145</v>
      </c>
      <c r="H224" s="149"/>
      <c r="I224" s="30">
        <f t="shared" si="21"/>
        <v>0</v>
      </c>
      <c r="J224" s="30"/>
      <c r="K224" s="31"/>
      <c r="L224" s="180">
        <f t="shared" si="22"/>
        <v>28.292682926829272</v>
      </c>
      <c r="M224" s="180">
        <f t="shared" si="23"/>
        <v>0</v>
      </c>
      <c r="O224" s="185">
        <f t="shared" si="24"/>
        <v>145</v>
      </c>
      <c r="P224" s="185">
        <f t="shared" si="25"/>
        <v>0</v>
      </c>
      <c r="R224" s="174">
        <v>3.5</v>
      </c>
      <c r="S224" s="172">
        <f t="shared" si="26"/>
        <v>0</v>
      </c>
      <c r="T224" s="174"/>
      <c r="U224" s="172"/>
      <c r="V224" s="174">
        <f>S224</f>
        <v>0</v>
      </c>
    </row>
    <row r="225" spans="1:22" s="2" customFormat="1" ht="22.5" customHeight="1" x14ac:dyDescent="0.2">
      <c r="A225" s="187" t="s">
        <v>556</v>
      </c>
      <c r="B225" s="27" t="s">
        <v>773</v>
      </c>
      <c r="C225" s="35" t="s">
        <v>518</v>
      </c>
      <c r="D225" s="28" t="s">
        <v>512</v>
      </c>
      <c r="E225" s="28" t="s">
        <v>512</v>
      </c>
      <c r="F225" s="29">
        <v>52</v>
      </c>
      <c r="G225" s="30">
        <v>65</v>
      </c>
      <c r="H225" s="149"/>
      <c r="I225" s="30">
        <f t="shared" si="21"/>
        <v>0</v>
      </c>
      <c r="J225" s="30"/>
      <c r="K225" s="31"/>
      <c r="L225" s="180">
        <f t="shared" si="22"/>
        <v>12.682926829268293</v>
      </c>
      <c r="M225" s="180">
        <f t="shared" si="23"/>
        <v>0</v>
      </c>
      <c r="O225" s="185">
        <f t="shared" si="24"/>
        <v>65</v>
      </c>
      <c r="P225" s="185">
        <f t="shared" si="25"/>
        <v>0</v>
      </c>
      <c r="R225" s="174">
        <v>1.6</v>
      </c>
      <c r="S225" s="172">
        <f t="shared" si="26"/>
        <v>0</v>
      </c>
      <c r="T225" s="174">
        <v>200</v>
      </c>
      <c r="U225" s="172">
        <f t="shared" si="27"/>
        <v>0</v>
      </c>
      <c r="V225" s="174"/>
    </row>
    <row r="226" spans="1:22" s="2" customFormat="1" ht="22.5" customHeight="1" x14ac:dyDescent="0.2">
      <c r="A226" s="187" t="s">
        <v>556</v>
      </c>
      <c r="B226" s="27" t="s">
        <v>773</v>
      </c>
      <c r="C226" s="35" t="s">
        <v>528</v>
      </c>
      <c r="D226" s="28" t="s">
        <v>512</v>
      </c>
      <c r="E226" s="28" t="s">
        <v>512</v>
      </c>
      <c r="F226" s="29">
        <v>68</v>
      </c>
      <c r="G226" s="30">
        <v>85</v>
      </c>
      <c r="H226" s="149"/>
      <c r="I226" s="30">
        <f t="shared" si="21"/>
        <v>0</v>
      </c>
      <c r="J226" s="30"/>
      <c r="K226" s="31"/>
      <c r="L226" s="180">
        <f t="shared" si="22"/>
        <v>16.585365853658537</v>
      </c>
      <c r="M226" s="180">
        <f t="shared" si="23"/>
        <v>0</v>
      </c>
      <c r="O226" s="185">
        <f t="shared" si="24"/>
        <v>85</v>
      </c>
      <c r="P226" s="185">
        <f t="shared" si="25"/>
        <v>0</v>
      </c>
      <c r="R226" s="174">
        <v>3.5</v>
      </c>
      <c r="S226" s="172">
        <f t="shared" si="26"/>
        <v>0</v>
      </c>
      <c r="T226" s="174">
        <v>85</v>
      </c>
      <c r="U226" s="172">
        <f t="shared" si="27"/>
        <v>0</v>
      </c>
      <c r="V226" s="174"/>
    </row>
    <row r="227" spans="1:22" s="2" customFormat="1" ht="22.5" customHeight="1" x14ac:dyDescent="0.2">
      <c r="A227" s="187" t="s">
        <v>556</v>
      </c>
      <c r="B227" s="27" t="s">
        <v>774</v>
      </c>
      <c r="C227" s="35" t="s">
        <v>518</v>
      </c>
      <c r="D227" s="28" t="s">
        <v>517</v>
      </c>
      <c r="E227" s="28" t="s">
        <v>532</v>
      </c>
      <c r="F227" s="29">
        <v>52</v>
      </c>
      <c r="G227" s="30">
        <v>65</v>
      </c>
      <c r="H227" s="149"/>
      <c r="I227" s="30">
        <f t="shared" si="21"/>
        <v>0</v>
      </c>
      <c r="J227" s="30"/>
      <c r="K227" s="31"/>
      <c r="L227" s="180">
        <f t="shared" si="22"/>
        <v>12.682926829268293</v>
      </c>
      <c r="M227" s="180">
        <f t="shared" si="23"/>
        <v>0</v>
      </c>
      <c r="O227" s="185">
        <f t="shared" si="24"/>
        <v>65</v>
      </c>
      <c r="P227" s="185">
        <f t="shared" si="25"/>
        <v>0</v>
      </c>
      <c r="R227" s="174">
        <v>1.6</v>
      </c>
      <c r="S227" s="172">
        <f t="shared" si="26"/>
        <v>0</v>
      </c>
      <c r="T227" s="174">
        <v>200</v>
      </c>
      <c r="U227" s="172">
        <f t="shared" si="27"/>
        <v>0</v>
      </c>
      <c r="V227" s="174"/>
    </row>
    <row r="228" spans="1:22" s="2" customFormat="1" ht="22.5" hidden="1" customHeight="1" x14ac:dyDescent="0.2">
      <c r="A228" s="187" t="s">
        <v>537</v>
      </c>
      <c r="B228" s="36" t="s">
        <v>774</v>
      </c>
      <c r="C228" s="37" t="s">
        <v>528</v>
      </c>
      <c r="D228" s="38" t="s">
        <v>775</v>
      </c>
      <c r="E228" s="38"/>
      <c r="F228" s="39">
        <v>116</v>
      </c>
      <c r="G228" s="40">
        <v>145</v>
      </c>
      <c r="H228" s="149"/>
      <c r="I228" s="30">
        <f t="shared" si="21"/>
        <v>0</v>
      </c>
      <c r="J228" s="37" t="s">
        <v>121</v>
      </c>
      <c r="K228" s="37" t="s">
        <v>541</v>
      </c>
      <c r="L228" s="180">
        <f t="shared" si="22"/>
        <v>28.292682926829272</v>
      </c>
      <c r="M228" s="180">
        <f t="shared" si="23"/>
        <v>0</v>
      </c>
      <c r="O228" s="185">
        <f t="shared" si="24"/>
        <v>145</v>
      </c>
      <c r="P228" s="185">
        <f t="shared" si="25"/>
        <v>0</v>
      </c>
      <c r="R228" s="174">
        <v>3.5</v>
      </c>
      <c r="S228" s="172">
        <f t="shared" si="26"/>
        <v>0</v>
      </c>
      <c r="T228" s="174"/>
      <c r="U228" s="172"/>
      <c r="V228" s="174">
        <f>S228</f>
        <v>0</v>
      </c>
    </row>
    <row r="229" spans="1:22" s="2" customFormat="1" ht="22.5" customHeight="1" x14ac:dyDescent="0.2">
      <c r="A229" s="187" t="s">
        <v>556</v>
      </c>
      <c r="B229" s="27" t="s">
        <v>776</v>
      </c>
      <c r="C229" s="35" t="s">
        <v>518</v>
      </c>
      <c r="D229" s="28" t="s">
        <v>512</v>
      </c>
      <c r="E229" s="28" t="s">
        <v>565</v>
      </c>
      <c r="F229" s="29">
        <v>52</v>
      </c>
      <c r="G229" s="30">
        <v>65</v>
      </c>
      <c r="H229" s="149"/>
      <c r="I229" s="30">
        <f t="shared" si="21"/>
        <v>0</v>
      </c>
      <c r="J229" s="30"/>
      <c r="K229" s="31"/>
      <c r="L229" s="180">
        <f t="shared" si="22"/>
        <v>12.682926829268293</v>
      </c>
      <c r="M229" s="180">
        <f t="shared" si="23"/>
        <v>0</v>
      </c>
      <c r="O229" s="185">
        <f t="shared" si="24"/>
        <v>65</v>
      </c>
      <c r="P229" s="185">
        <f t="shared" si="25"/>
        <v>0</v>
      </c>
      <c r="R229" s="174">
        <v>1.6</v>
      </c>
      <c r="S229" s="172">
        <f t="shared" si="26"/>
        <v>0</v>
      </c>
      <c r="T229" s="174">
        <v>200</v>
      </c>
      <c r="U229" s="172">
        <f t="shared" si="27"/>
        <v>0</v>
      </c>
      <c r="V229" s="174"/>
    </row>
    <row r="230" spans="1:22" s="2" customFormat="1" ht="22.5" customHeight="1" x14ac:dyDescent="0.2">
      <c r="A230" s="187" t="s">
        <v>537</v>
      </c>
      <c r="B230" s="27" t="s">
        <v>776</v>
      </c>
      <c r="C230" s="35" t="s">
        <v>528</v>
      </c>
      <c r="D230" s="28" t="s">
        <v>765</v>
      </c>
      <c r="E230" s="53"/>
      <c r="F230" s="29">
        <v>116</v>
      </c>
      <c r="G230" s="30">
        <v>145</v>
      </c>
      <c r="H230" s="149"/>
      <c r="I230" s="30">
        <f t="shared" si="21"/>
        <v>0</v>
      </c>
      <c r="J230" s="30"/>
      <c r="K230" s="31"/>
      <c r="L230" s="180">
        <f t="shared" si="22"/>
        <v>28.292682926829272</v>
      </c>
      <c r="M230" s="180">
        <f t="shared" si="23"/>
        <v>0</v>
      </c>
      <c r="O230" s="185">
        <f t="shared" si="24"/>
        <v>145</v>
      </c>
      <c r="P230" s="185">
        <f t="shared" si="25"/>
        <v>0</v>
      </c>
      <c r="R230" s="174">
        <v>3.5</v>
      </c>
      <c r="S230" s="172">
        <f t="shared" si="26"/>
        <v>0</v>
      </c>
      <c r="T230" s="174"/>
      <c r="U230" s="172"/>
      <c r="V230" s="174">
        <f>S230</f>
        <v>0</v>
      </c>
    </row>
    <row r="231" spans="1:22" s="2" customFormat="1" ht="22.5" customHeight="1" x14ac:dyDescent="0.2">
      <c r="A231" s="187" t="s">
        <v>534</v>
      </c>
      <c r="B231" s="27" t="s">
        <v>777</v>
      </c>
      <c r="C231" s="35" t="s">
        <v>543</v>
      </c>
      <c r="D231" s="28" t="s">
        <v>572</v>
      </c>
      <c r="E231" s="35" t="s">
        <v>532</v>
      </c>
      <c r="F231" s="29">
        <v>12.8</v>
      </c>
      <c r="G231" s="30">
        <v>16</v>
      </c>
      <c r="H231" s="149"/>
      <c r="I231" s="30">
        <f t="shared" si="21"/>
        <v>0</v>
      </c>
      <c r="J231" s="30"/>
      <c r="K231" s="31"/>
      <c r="L231" s="180">
        <f t="shared" si="22"/>
        <v>3.1219512195121957</v>
      </c>
      <c r="M231" s="180">
        <f t="shared" si="23"/>
        <v>0</v>
      </c>
      <c r="O231" s="185">
        <f t="shared" si="24"/>
        <v>16</v>
      </c>
      <c r="P231" s="185">
        <f t="shared" si="25"/>
        <v>0</v>
      </c>
      <c r="R231" s="174">
        <v>1.5</v>
      </c>
      <c r="S231" s="172">
        <f t="shared" si="26"/>
        <v>0</v>
      </c>
      <c r="T231" s="174">
        <v>200</v>
      </c>
      <c r="U231" s="172">
        <f t="shared" si="27"/>
        <v>0</v>
      </c>
      <c r="V231" s="174"/>
    </row>
    <row r="232" spans="1:22" s="2" customFormat="1" ht="22.5" customHeight="1" x14ac:dyDescent="0.2">
      <c r="A232" s="187" t="s">
        <v>778</v>
      </c>
      <c r="B232" s="27" t="s">
        <v>777</v>
      </c>
      <c r="C232" s="35" t="s">
        <v>585</v>
      </c>
      <c r="D232" s="28" t="s">
        <v>560</v>
      </c>
      <c r="E232" s="35" t="s">
        <v>565</v>
      </c>
      <c r="F232" s="29">
        <v>24</v>
      </c>
      <c r="G232" s="30">
        <v>30</v>
      </c>
      <c r="H232" s="149"/>
      <c r="I232" s="30">
        <f t="shared" si="21"/>
        <v>0</v>
      </c>
      <c r="J232" s="30"/>
      <c r="K232" s="31"/>
      <c r="L232" s="180">
        <f t="shared" si="22"/>
        <v>5.8536585365853666</v>
      </c>
      <c r="M232" s="180">
        <f t="shared" si="23"/>
        <v>0</v>
      </c>
      <c r="O232" s="185">
        <f t="shared" si="24"/>
        <v>30</v>
      </c>
      <c r="P232" s="185">
        <f t="shared" si="25"/>
        <v>0</v>
      </c>
      <c r="R232" s="174">
        <v>3</v>
      </c>
      <c r="S232" s="172">
        <f t="shared" si="26"/>
        <v>0</v>
      </c>
      <c r="T232" s="174">
        <v>85</v>
      </c>
      <c r="U232" s="172">
        <f t="shared" si="27"/>
        <v>0</v>
      </c>
      <c r="V232" s="174"/>
    </row>
    <row r="233" spans="1:22" s="2" customFormat="1" ht="22.5" customHeight="1" x14ac:dyDescent="0.2">
      <c r="A233" s="187" t="s">
        <v>643</v>
      </c>
      <c r="B233" s="27" t="s">
        <v>777</v>
      </c>
      <c r="C233" s="35" t="s">
        <v>590</v>
      </c>
      <c r="D233" s="28" t="s">
        <v>572</v>
      </c>
      <c r="E233" s="35" t="s">
        <v>550</v>
      </c>
      <c r="F233" s="29">
        <v>54</v>
      </c>
      <c r="G233" s="30">
        <v>68</v>
      </c>
      <c r="H233" s="149"/>
      <c r="I233" s="30">
        <f t="shared" si="21"/>
        <v>0</v>
      </c>
      <c r="J233" s="30"/>
      <c r="K233" s="31"/>
      <c r="L233" s="180">
        <f t="shared" si="22"/>
        <v>13.170731707317074</v>
      </c>
      <c r="M233" s="180">
        <f t="shared" si="23"/>
        <v>0</v>
      </c>
      <c r="O233" s="185">
        <f t="shared" si="24"/>
        <v>67.5</v>
      </c>
      <c r="P233" s="185">
        <f t="shared" si="25"/>
        <v>0</v>
      </c>
      <c r="R233" s="174">
        <v>11</v>
      </c>
      <c r="S233" s="172">
        <f t="shared" si="26"/>
        <v>0</v>
      </c>
      <c r="T233" s="174"/>
      <c r="U233" s="172"/>
      <c r="V233" s="174">
        <f>S233</f>
        <v>0</v>
      </c>
    </row>
    <row r="234" spans="1:22" s="2" customFormat="1" ht="22.5" customHeight="1" x14ac:dyDescent="0.2">
      <c r="A234" s="187" t="s">
        <v>781</v>
      </c>
      <c r="B234" s="27" t="s">
        <v>777</v>
      </c>
      <c r="C234" s="35" t="s">
        <v>780</v>
      </c>
      <c r="D234" s="28" t="s">
        <v>512</v>
      </c>
      <c r="E234" s="35" t="s">
        <v>554</v>
      </c>
      <c r="F234" s="29">
        <v>168</v>
      </c>
      <c r="G234" s="30">
        <v>210</v>
      </c>
      <c r="H234" s="149"/>
      <c r="I234" s="30">
        <f t="shared" si="21"/>
        <v>0</v>
      </c>
      <c r="J234" s="30"/>
      <c r="K234" s="31"/>
      <c r="L234" s="180">
        <f t="shared" si="22"/>
        <v>40.975609756097562</v>
      </c>
      <c r="M234" s="180">
        <f t="shared" si="23"/>
        <v>0</v>
      </c>
      <c r="O234" s="185">
        <f t="shared" si="24"/>
        <v>210</v>
      </c>
      <c r="P234" s="185">
        <f t="shared" si="25"/>
        <v>0</v>
      </c>
      <c r="R234" s="174">
        <v>32</v>
      </c>
      <c r="S234" s="172">
        <f t="shared" si="26"/>
        <v>0</v>
      </c>
      <c r="T234" s="174"/>
      <c r="U234" s="172"/>
      <c r="V234" s="174">
        <f>S234</f>
        <v>0</v>
      </c>
    </row>
    <row r="235" spans="1:22" s="2" customFormat="1" ht="22.5" customHeight="1" x14ac:dyDescent="0.2">
      <c r="A235" s="187" t="s">
        <v>781</v>
      </c>
      <c r="B235" s="27" t="s">
        <v>782</v>
      </c>
      <c r="C235" s="35" t="s">
        <v>780</v>
      </c>
      <c r="D235" s="28" t="s">
        <v>529</v>
      </c>
      <c r="E235" s="35" t="s">
        <v>605</v>
      </c>
      <c r="F235" s="29">
        <v>200</v>
      </c>
      <c r="G235" s="30">
        <v>250</v>
      </c>
      <c r="H235" s="149"/>
      <c r="I235" s="30">
        <f t="shared" si="21"/>
        <v>0</v>
      </c>
      <c r="J235" s="30"/>
      <c r="K235" s="31"/>
      <c r="L235" s="180">
        <f t="shared" si="22"/>
        <v>48.780487804878049</v>
      </c>
      <c r="M235" s="180">
        <f t="shared" si="23"/>
        <v>0</v>
      </c>
      <c r="O235" s="185">
        <f t="shared" si="24"/>
        <v>250</v>
      </c>
      <c r="P235" s="185">
        <f t="shared" si="25"/>
        <v>0</v>
      </c>
      <c r="R235" s="174">
        <v>32</v>
      </c>
      <c r="S235" s="172">
        <f t="shared" si="26"/>
        <v>0</v>
      </c>
      <c r="T235" s="174"/>
      <c r="U235" s="172"/>
      <c r="V235" s="174">
        <f>S235</f>
        <v>0</v>
      </c>
    </row>
    <row r="236" spans="1:22" s="2" customFormat="1" ht="22.5" customHeight="1" x14ac:dyDescent="0.2">
      <c r="A236" s="187" t="s">
        <v>521</v>
      </c>
      <c r="B236" s="27" t="s">
        <v>783</v>
      </c>
      <c r="C236" s="35" t="s">
        <v>543</v>
      </c>
      <c r="D236" s="28" t="s">
        <v>532</v>
      </c>
      <c r="E236" s="35" t="s">
        <v>532</v>
      </c>
      <c r="F236" s="29">
        <v>12.8</v>
      </c>
      <c r="G236" s="30">
        <v>16</v>
      </c>
      <c r="H236" s="149"/>
      <c r="I236" s="30">
        <f t="shared" si="21"/>
        <v>0</v>
      </c>
      <c r="J236" s="30"/>
      <c r="K236" s="31"/>
      <c r="L236" s="180">
        <f t="shared" si="22"/>
        <v>3.1219512195121957</v>
      </c>
      <c r="M236" s="180">
        <f t="shared" si="23"/>
        <v>0</v>
      </c>
      <c r="O236" s="185">
        <f t="shared" si="24"/>
        <v>16</v>
      </c>
      <c r="P236" s="185">
        <f t="shared" si="25"/>
        <v>0</v>
      </c>
      <c r="R236" s="174">
        <v>1.5</v>
      </c>
      <c r="S236" s="172">
        <f t="shared" si="26"/>
        <v>0</v>
      </c>
      <c r="T236" s="174">
        <v>200</v>
      </c>
      <c r="U236" s="172">
        <f t="shared" si="27"/>
        <v>0</v>
      </c>
      <c r="V236" s="174"/>
    </row>
    <row r="237" spans="1:22" s="2" customFormat="1" ht="22.5" customHeight="1" x14ac:dyDescent="0.2">
      <c r="A237" s="187" t="s">
        <v>523</v>
      </c>
      <c r="B237" s="27" t="s">
        <v>784</v>
      </c>
      <c r="C237" s="35" t="s">
        <v>543</v>
      </c>
      <c r="D237" s="28" t="s">
        <v>517</v>
      </c>
      <c r="E237" s="28" t="s">
        <v>512</v>
      </c>
      <c r="F237" s="29">
        <v>12.8</v>
      </c>
      <c r="G237" s="30">
        <v>16</v>
      </c>
      <c r="H237" s="149"/>
      <c r="I237" s="30">
        <f t="shared" si="21"/>
        <v>0</v>
      </c>
      <c r="J237" s="30"/>
      <c r="K237" s="31"/>
      <c r="L237" s="180">
        <f t="shared" si="22"/>
        <v>3.1219512195121957</v>
      </c>
      <c r="M237" s="180">
        <f t="shared" si="23"/>
        <v>0</v>
      </c>
      <c r="O237" s="185">
        <f t="shared" si="24"/>
        <v>16</v>
      </c>
      <c r="P237" s="185">
        <f t="shared" si="25"/>
        <v>0</v>
      </c>
      <c r="R237" s="174">
        <v>1.5</v>
      </c>
      <c r="S237" s="172">
        <f t="shared" si="26"/>
        <v>0</v>
      </c>
      <c r="T237" s="174">
        <v>200</v>
      </c>
      <c r="U237" s="172">
        <f t="shared" si="27"/>
        <v>0</v>
      </c>
      <c r="V237" s="174"/>
    </row>
    <row r="238" spans="1:22" s="2" customFormat="1" ht="22.5" customHeight="1" x14ac:dyDescent="0.2">
      <c r="A238" s="187" t="s">
        <v>537</v>
      </c>
      <c r="B238" s="27" t="s">
        <v>784</v>
      </c>
      <c r="C238" s="28" t="s">
        <v>585</v>
      </c>
      <c r="D238" s="28" t="s">
        <v>565</v>
      </c>
      <c r="E238" s="28" t="s">
        <v>627</v>
      </c>
      <c r="F238" s="29">
        <v>24</v>
      </c>
      <c r="G238" s="30">
        <v>30</v>
      </c>
      <c r="H238" s="149"/>
      <c r="I238" s="30">
        <f t="shared" si="21"/>
        <v>0</v>
      </c>
      <c r="J238" s="30"/>
      <c r="K238" s="34"/>
      <c r="L238" s="180">
        <f t="shared" si="22"/>
        <v>5.8536585365853666</v>
      </c>
      <c r="M238" s="180">
        <f t="shared" si="23"/>
        <v>0</v>
      </c>
      <c r="O238" s="185">
        <f t="shared" si="24"/>
        <v>30</v>
      </c>
      <c r="P238" s="185">
        <f t="shared" si="25"/>
        <v>0</v>
      </c>
      <c r="R238" s="174">
        <v>3</v>
      </c>
      <c r="S238" s="172">
        <f t="shared" si="26"/>
        <v>0</v>
      </c>
      <c r="T238" s="174">
        <v>85</v>
      </c>
      <c r="U238" s="172">
        <f t="shared" si="27"/>
        <v>0</v>
      </c>
      <c r="V238" s="174"/>
    </row>
    <row r="239" spans="1:22" s="2" customFormat="1" ht="22.5" customHeight="1" x14ac:dyDescent="0.2">
      <c r="A239" s="187" t="s">
        <v>785</v>
      </c>
      <c r="B239" s="27" t="s">
        <v>784</v>
      </c>
      <c r="C239" s="35" t="s">
        <v>590</v>
      </c>
      <c r="D239" s="28" t="s">
        <v>565</v>
      </c>
      <c r="E239" s="28" t="s">
        <v>550</v>
      </c>
      <c r="F239" s="29">
        <v>54</v>
      </c>
      <c r="G239" s="30">
        <v>68</v>
      </c>
      <c r="H239" s="149"/>
      <c r="I239" s="30">
        <f t="shared" si="21"/>
        <v>0</v>
      </c>
      <c r="J239" s="30"/>
      <c r="K239" s="31"/>
      <c r="L239" s="180">
        <f t="shared" si="22"/>
        <v>13.170731707317074</v>
      </c>
      <c r="M239" s="180">
        <f t="shared" si="23"/>
        <v>0</v>
      </c>
      <c r="O239" s="185">
        <f t="shared" si="24"/>
        <v>67.5</v>
      </c>
      <c r="P239" s="185">
        <f t="shared" si="25"/>
        <v>0</v>
      </c>
      <c r="R239" s="174">
        <v>11</v>
      </c>
      <c r="S239" s="172">
        <f t="shared" si="26"/>
        <v>0</v>
      </c>
      <c r="T239" s="174"/>
      <c r="U239" s="172"/>
      <c r="V239" s="174">
        <f>S239</f>
        <v>0</v>
      </c>
    </row>
    <row r="240" spans="1:22" s="2" customFormat="1" ht="22.5" customHeight="1" x14ac:dyDescent="0.2">
      <c r="A240" s="187" t="s">
        <v>599</v>
      </c>
      <c r="B240" s="27" t="s">
        <v>784</v>
      </c>
      <c r="C240" s="35" t="s">
        <v>590</v>
      </c>
      <c r="D240" s="28" t="s">
        <v>547</v>
      </c>
      <c r="E240" s="28" t="s">
        <v>697</v>
      </c>
      <c r="F240" s="29">
        <v>96</v>
      </c>
      <c r="G240" s="30">
        <v>120</v>
      </c>
      <c r="H240" s="149"/>
      <c r="I240" s="30">
        <f t="shared" si="21"/>
        <v>0</v>
      </c>
      <c r="J240" s="30"/>
      <c r="K240" s="31"/>
      <c r="L240" s="180">
        <f t="shared" si="22"/>
        <v>23.414634146341466</v>
      </c>
      <c r="M240" s="180">
        <f t="shared" si="23"/>
        <v>0</v>
      </c>
      <c r="O240" s="185">
        <f t="shared" si="24"/>
        <v>120</v>
      </c>
      <c r="P240" s="185">
        <f t="shared" si="25"/>
        <v>0</v>
      </c>
      <c r="R240" s="174">
        <v>11</v>
      </c>
      <c r="S240" s="172">
        <f t="shared" si="26"/>
        <v>0</v>
      </c>
      <c r="T240" s="174"/>
      <c r="U240" s="172"/>
      <c r="V240" s="174">
        <f>S240</f>
        <v>0</v>
      </c>
    </row>
    <row r="241" spans="1:22" s="2" customFormat="1" ht="22.5" customHeight="1" x14ac:dyDescent="0.2">
      <c r="A241" s="187" t="s">
        <v>787</v>
      </c>
      <c r="B241" s="27" t="s">
        <v>786</v>
      </c>
      <c r="C241" s="35" t="s">
        <v>543</v>
      </c>
      <c r="D241" s="28" t="s">
        <v>572</v>
      </c>
      <c r="E241" s="28" t="s">
        <v>532</v>
      </c>
      <c r="F241" s="29">
        <v>12.8</v>
      </c>
      <c r="G241" s="30">
        <v>16</v>
      </c>
      <c r="H241" s="149"/>
      <c r="I241" s="30">
        <f t="shared" si="21"/>
        <v>0</v>
      </c>
      <c r="J241" s="30"/>
      <c r="K241" s="31"/>
      <c r="L241" s="180">
        <f t="shared" si="22"/>
        <v>3.1219512195121957</v>
      </c>
      <c r="M241" s="180">
        <f t="shared" si="23"/>
        <v>0</v>
      </c>
      <c r="O241" s="185">
        <f t="shared" si="24"/>
        <v>16</v>
      </c>
      <c r="P241" s="185">
        <f t="shared" si="25"/>
        <v>0</v>
      </c>
      <c r="R241" s="174">
        <v>1.5</v>
      </c>
      <c r="S241" s="172">
        <f t="shared" si="26"/>
        <v>0</v>
      </c>
      <c r="T241" s="174">
        <v>200</v>
      </c>
      <c r="U241" s="172">
        <f t="shared" si="27"/>
        <v>0</v>
      </c>
      <c r="V241" s="174"/>
    </row>
    <row r="242" spans="1:22" s="2" customFormat="1" ht="22.5" customHeight="1" x14ac:dyDescent="0.2">
      <c r="A242" s="187" t="s">
        <v>788</v>
      </c>
      <c r="B242" s="27" t="s">
        <v>786</v>
      </c>
      <c r="C242" s="35" t="s">
        <v>585</v>
      </c>
      <c r="D242" s="33" t="s">
        <v>516</v>
      </c>
      <c r="E242" s="28" t="s">
        <v>565</v>
      </c>
      <c r="F242" s="29">
        <v>24</v>
      </c>
      <c r="G242" s="30">
        <v>30</v>
      </c>
      <c r="H242" s="149"/>
      <c r="I242" s="30">
        <f t="shared" si="21"/>
        <v>0</v>
      </c>
      <c r="J242" s="30"/>
      <c r="K242" s="31"/>
      <c r="L242" s="180">
        <f t="shared" si="22"/>
        <v>5.8536585365853666</v>
      </c>
      <c r="M242" s="180">
        <f t="shared" si="23"/>
        <v>0</v>
      </c>
      <c r="O242" s="185">
        <f t="shared" si="24"/>
        <v>30</v>
      </c>
      <c r="P242" s="185">
        <f t="shared" si="25"/>
        <v>0</v>
      </c>
      <c r="R242" s="174">
        <v>3</v>
      </c>
      <c r="S242" s="172">
        <f t="shared" si="26"/>
        <v>0</v>
      </c>
      <c r="T242" s="174">
        <v>85</v>
      </c>
      <c r="U242" s="172">
        <f t="shared" si="27"/>
        <v>0</v>
      </c>
      <c r="V242" s="174"/>
    </row>
    <row r="243" spans="1:22" s="2" customFormat="1" ht="22.5" customHeight="1" x14ac:dyDescent="0.2">
      <c r="A243" s="187" t="s">
        <v>556</v>
      </c>
      <c r="B243" s="27" t="s">
        <v>789</v>
      </c>
      <c r="C243" s="35" t="s">
        <v>518</v>
      </c>
      <c r="D243" s="28" t="s">
        <v>565</v>
      </c>
      <c r="E243" s="28">
        <v>15</v>
      </c>
      <c r="F243" s="29">
        <v>52</v>
      </c>
      <c r="G243" s="30">
        <v>65</v>
      </c>
      <c r="H243" s="149"/>
      <c r="I243" s="30">
        <f t="shared" si="21"/>
        <v>0</v>
      </c>
      <c r="J243" s="30"/>
      <c r="K243" s="31"/>
      <c r="L243" s="180">
        <f t="shared" si="22"/>
        <v>12.682926829268293</v>
      </c>
      <c r="M243" s="180">
        <f t="shared" si="23"/>
        <v>0</v>
      </c>
      <c r="O243" s="185">
        <f t="shared" si="24"/>
        <v>65</v>
      </c>
      <c r="P243" s="185">
        <f t="shared" si="25"/>
        <v>0</v>
      </c>
      <c r="R243" s="174">
        <v>1.6</v>
      </c>
      <c r="S243" s="172">
        <f t="shared" si="26"/>
        <v>0</v>
      </c>
      <c r="T243" s="174">
        <v>200</v>
      </c>
      <c r="U243" s="172">
        <f t="shared" si="27"/>
        <v>0</v>
      </c>
      <c r="V243" s="174"/>
    </row>
    <row r="244" spans="1:22" s="2" customFormat="1" ht="22.5" customHeight="1" x14ac:dyDescent="0.2">
      <c r="A244" s="187" t="s">
        <v>556</v>
      </c>
      <c r="B244" s="27" t="s">
        <v>790</v>
      </c>
      <c r="C244" s="35" t="s">
        <v>518</v>
      </c>
      <c r="D244" s="28" t="s">
        <v>565</v>
      </c>
      <c r="E244" s="28" t="s">
        <v>572</v>
      </c>
      <c r="F244" s="29">
        <v>52</v>
      </c>
      <c r="G244" s="30">
        <v>65</v>
      </c>
      <c r="H244" s="149"/>
      <c r="I244" s="30">
        <f t="shared" si="21"/>
        <v>0</v>
      </c>
      <c r="J244" s="30"/>
      <c r="K244" s="31"/>
      <c r="L244" s="180">
        <f t="shared" si="22"/>
        <v>12.682926829268293</v>
      </c>
      <c r="M244" s="180">
        <f t="shared" si="23"/>
        <v>0</v>
      </c>
      <c r="O244" s="185">
        <f t="shared" si="24"/>
        <v>65</v>
      </c>
      <c r="P244" s="185">
        <f t="shared" si="25"/>
        <v>0</v>
      </c>
      <c r="R244" s="174">
        <v>1.6</v>
      </c>
      <c r="S244" s="172">
        <f t="shared" si="26"/>
        <v>0</v>
      </c>
      <c r="T244" s="174">
        <v>200</v>
      </c>
      <c r="U244" s="172">
        <f t="shared" si="27"/>
        <v>0</v>
      </c>
      <c r="V244" s="174"/>
    </row>
    <row r="245" spans="1:22" s="2" customFormat="1" ht="22.5" customHeight="1" x14ac:dyDescent="0.2">
      <c r="A245" s="187" t="s">
        <v>537</v>
      </c>
      <c r="B245" s="27" t="s">
        <v>790</v>
      </c>
      <c r="C245" s="35" t="s">
        <v>528</v>
      </c>
      <c r="D245" s="28" t="s">
        <v>770</v>
      </c>
      <c r="E245" s="28" t="s">
        <v>512</v>
      </c>
      <c r="F245" s="29">
        <v>116</v>
      </c>
      <c r="G245" s="30">
        <v>145</v>
      </c>
      <c r="H245" s="149"/>
      <c r="I245" s="30">
        <f t="shared" si="21"/>
        <v>0</v>
      </c>
      <c r="J245" s="30"/>
      <c r="K245" s="31"/>
      <c r="L245" s="180">
        <f t="shared" si="22"/>
        <v>28.292682926829272</v>
      </c>
      <c r="M245" s="180">
        <f t="shared" si="23"/>
        <v>0</v>
      </c>
      <c r="O245" s="185">
        <f t="shared" si="24"/>
        <v>145</v>
      </c>
      <c r="P245" s="185">
        <f t="shared" si="25"/>
        <v>0</v>
      </c>
      <c r="R245" s="174">
        <v>3.5</v>
      </c>
      <c r="S245" s="172">
        <f t="shared" si="26"/>
        <v>0</v>
      </c>
      <c r="T245" s="174"/>
      <c r="U245" s="172"/>
      <c r="V245" s="174">
        <f>S245</f>
        <v>0</v>
      </c>
    </row>
    <row r="246" spans="1:22" s="2" customFormat="1" ht="22.5" hidden="1" customHeight="1" x14ac:dyDescent="0.2">
      <c r="A246" s="187" t="s">
        <v>537</v>
      </c>
      <c r="B246" s="36" t="s">
        <v>790</v>
      </c>
      <c r="C246" s="37" t="s">
        <v>743</v>
      </c>
      <c r="D246" s="38" t="s">
        <v>758</v>
      </c>
      <c r="E246" s="38"/>
      <c r="F246" s="39">
        <v>240</v>
      </c>
      <c r="G246" s="40">
        <v>300</v>
      </c>
      <c r="H246" s="149"/>
      <c r="I246" s="30">
        <f t="shared" si="21"/>
        <v>0</v>
      </c>
      <c r="J246" s="37" t="s">
        <v>121</v>
      </c>
      <c r="K246" s="37" t="s">
        <v>541</v>
      </c>
      <c r="L246" s="180">
        <f t="shared" si="22"/>
        <v>58.536585365853661</v>
      </c>
      <c r="M246" s="180">
        <f t="shared" si="23"/>
        <v>0</v>
      </c>
      <c r="O246" s="185">
        <f t="shared" si="24"/>
        <v>300</v>
      </c>
      <c r="P246" s="185">
        <f t="shared" si="25"/>
        <v>0</v>
      </c>
      <c r="R246" s="174">
        <v>25</v>
      </c>
      <c r="S246" s="172">
        <f t="shared" si="26"/>
        <v>0</v>
      </c>
      <c r="T246" s="174"/>
      <c r="U246" s="172"/>
      <c r="V246" s="174">
        <f>S246</f>
        <v>0</v>
      </c>
    </row>
    <row r="247" spans="1:22" s="2" customFormat="1" ht="22.5" hidden="1" customHeight="1" x14ac:dyDescent="0.2">
      <c r="A247" s="187" t="s">
        <v>556</v>
      </c>
      <c r="B247" s="36" t="s">
        <v>791</v>
      </c>
      <c r="C247" s="37" t="s">
        <v>528</v>
      </c>
      <c r="D247" s="64" t="s">
        <v>565</v>
      </c>
      <c r="E247" s="38"/>
      <c r="F247" s="39">
        <v>68</v>
      </c>
      <c r="G247" s="40">
        <v>85</v>
      </c>
      <c r="H247" s="149"/>
      <c r="I247" s="30">
        <f t="shared" si="21"/>
        <v>0</v>
      </c>
      <c r="J247" s="37" t="s">
        <v>121</v>
      </c>
      <c r="K247" s="37" t="s">
        <v>541</v>
      </c>
      <c r="L247" s="180">
        <f t="shared" si="22"/>
        <v>16.585365853658537</v>
      </c>
      <c r="M247" s="180">
        <f t="shared" si="23"/>
        <v>0</v>
      </c>
      <c r="O247" s="185">
        <f t="shared" si="24"/>
        <v>85</v>
      </c>
      <c r="P247" s="185">
        <f t="shared" si="25"/>
        <v>0</v>
      </c>
      <c r="R247" s="174">
        <v>3.5</v>
      </c>
      <c r="S247" s="172">
        <f t="shared" si="26"/>
        <v>0</v>
      </c>
      <c r="T247" s="174">
        <v>85</v>
      </c>
      <c r="U247" s="172">
        <f t="shared" si="27"/>
        <v>0</v>
      </c>
      <c r="V247" s="174"/>
    </row>
    <row r="248" spans="1:22" s="2" customFormat="1" ht="22.5" customHeight="1" x14ac:dyDescent="0.2">
      <c r="A248" s="187" t="s">
        <v>556</v>
      </c>
      <c r="B248" s="27" t="s">
        <v>792</v>
      </c>
      <c r="C248" s="35" t="s">
        <v>518</v>
      </c>
      <c r="D248" s="28" t="s">
        <v>700</v>
      </c>
      <c r="E248" s="28" t="s">
        <v>512</v>
      </c>
      <c r="F248" s="29">
        <v>52</v>
      </c>
      <c r="G248" s="30">
        <v>65</v>
      </c>
      <c r="H248" s="149"/>
      <c r="I248" s="30">
        <f t="shared" si="21"/>
        <v>0</v>
      </c>
      <c r="J248" s="30"/>
      <c r="K248" s="31"/>
      <c r="L248" s="180">
        <f t="shared" si="22"/>
        <v>12.682926829268293</v>
      </c>
      <c r="M248" s="180">
        <f t="shared" si="23"/>
        <v>0</v>
      </c>
      <c r="O248" s="185">
        <f t="shared" si="24"/>
        <v>65</v>
      </c>
      <c r="P248" s="185">
        <f t="shared" si="25"/>
        <v>0</v>
      </c>
      <c r="R248" s="174">
        <v>1.6</v>
      </c>
      <c r="S248" s="172">
        <f t="shared" si="26"/>
        <v>0</v>
      </c>
      <c r="T248" s="174">
        <v>200</v>
      </c>
      <c r="U248" s="172">
        <f t="shared" si="27"/>
        <v>0</v>
      </c>
      <c r="V248" s="174"/>
    </row>
    <row r="249" spans="1:22" s="2" customFormat="1" ht="22.5" customHeight="1" x14ac:dyDescent="0.2">
      <c r="A249" s="187" t="s">
        <v>556</v>
      </c>
      <c r="B249" s="27" t="s">
        <v>793</v>
      </c>
      <c r="C249" s="35" t="s">
        <v>518</v>
      </c>
      <c r="D249" s="28" t="s">
        <v>512</v>
      </c>
      <c r="E249" s="28" t="s">
        <v>565</v>
      </c>
      <c r="F249" s="29">
        <v>52</v>
      </c>
      <c r="G249" s="30">
        <v>65</v>
      </c>
      <c r="H249" s="149"/>
      <c r="I249" s="30">
        <f t="shared" si="21"/>
        <v>0</v>
      </c>
      <c r="J249" s="30"/>
      <c r="K249" s="31"/>
      <c r="L249" s="180">
        <f t="shared" si="22"/>
        <v>12.682926829268293</v>
      </c>
      <c r="M249" s="180">
        <f t="shared" si="23"/>
        <v>0</v>
      </c>
      <c r="O249" s="185">
        <f t="shared" si="24"/>
        <v>65</v>
      </c>
      <c r="P249" s="185">
        <f t="shared" si="25"/>
        <v>0</v>
      </c>
      <c r="R249" s="174">
        <v>1.6</v>
      </c>
      <c r="S249" s="172">
        <f t="shared" si="26"/>
        <v>0</v>
      </c>
      <c r="T249" s="174">
        <v>200</v>
      </c>
      <c r="U249" s="172">
        <f t="shared" si="27"/>
        <v>0</v>
      </c>
      <c r="V249" s="174"/>
    </row>
    <row r="250" spans="1:22" s="2" customFormat="1" ht="22.5" customHeight="1" x14ac:dyDescent="0.2">
      <c r="A250" s="187" t="s">
        <v>711</v>
      </c>
      <c r="B250" s="27" t="s">
        <v>794</v>
      </c>
      <c r="C250" s="35" t="s">
        <v>543</v>
      </c>
      <c r="D250" s="28" t="s">
        <v>517</v>
      </c>
      <c r="E250" s="35"/>
      <c r="F250" s="29">
        <v>12.8</v>
      </c>
      <c r="G250" s="30">
        <v>16</v>
      </c>
      <c r="H250" s="149"/>
      <c r="I250" s="30">
        <f t="shared" si="21"/>
        <v>0</v>
      </c>
      <c r="J250" s="30"/>
      <c r="K250" s="67"/>
      <c r="L250" s="180">
        <f t="shared" si="22"/>
        <v>3.1219512195121957</v>
      </c>
      <c r="M250" s="180">
        <f t="shared" si="23"/>
        <v>0</v>
      </c>
      <c r="O250" s="185">
        <f t="shared" si="24"/>
        <v>16</v>
      </c>
      <c r="P250" s="185">
        <f t="shared" si="25"/>
        <v>0</v>
      </c>
      <c r="R250" s="174">
        <v>1.5</v>
      </c>
      <c r="S250" s="172">
        <f t="shared" si="26"/>
        <v>0</v>
      </c>
      <c r="T250" s="174">
        <v>200</v>
      </c>
      <c r="U250" s="172">
        <f t="shared" si="27"/>
        <v>0</v>
      </c>
      <c r="V250" s="174"/>
    </row>
    <row r="251" spans="1:22" s="2" customFormat="1" ht="22.5" customHeight="1" x14ac:dyDescent="0.2">
      <c r="A251" s="187" t="s">
        <v>556</v>
      </c>
      <c r="B251" s="27" t="s">
        <v>796</v>
      </c>
      <c r="C251" s="35" t="s">
        <v>528</v>
      </c>
      <c r="D251" s="28" t="s">
        <v>527</v>
      </c>
      <c r="E251" s="35"/>
      <c r="F251" s="29">
        <v>68</v>
      </c>
      <c r="G251" s="30">
        <v>85</v>
      </c>
      <c r="H251" s="149"/>
      <c r="I251" s="30">
        <f t="shared" si="21"/>
        <v>0</v>
      </c>
      <c r="J251" s="30"/>
      <c r="K251" s="31"/>
      <c r="L251" s="180">
        <f t="shared" si="22"/>
        <v>16.585365853658537</v>
      </c>
      <c r="M251" s="180">
        <f t="shared" si="23"/>
        <v>0</v>
      </c>
      <c r="O251" s="185">
        <f t="shared" si="24"/>
        <v>85</v>
      </c>
      <c r="P251" s="185">
        <f t="shared" si="25"/>
        <v>0</v>
      </c>
      <c r="R251" s="174">
        <v>3.5</v>
      </c>
      <c r="S251" s="172">
        <f t="shared" si="26"/>
        <v>0</v>
      </c>
      <c r="T251" s="174">
        <v>85</v>
      </c>
      <c r="U251" s="172">
        <f t="shared" si="27"/>
        <v>0</v>
      </c>
      <c r="V251" s="174"/>
    </row>
    <row r="252" spans="1:22" s="2" customFormat="1" ht="22.5" customHeight="1" x14ac:dyDescent="0.2">
      <c r="A252" s="187" t="s">
        <v>711</v>
      </c>
      <c r="B252" s="27" t="s">
        <v>797</v>
      </c>
      <c r="C252" s="35" t="s">
        <v>543</v>
      </c>
      <c r="D252" s="28" t="s">
        <v>527</v>
      </c>
      <c r="E252" s="35"/>
      <c r="F252" s="29">
        <v>12.8</v>
      </c>
      <c r="G252" s="30">
        <v>16</v>
      </c>
      <c r="H252" s="149"/>
      <c r="I252" s="30">
        <f t="shared" si="21"/>
        <v>0</v>
      </c>
      <c r="J252" s="30"/>
      <c r="K252" s="31"/>
      <c r="L252" s="180">
        <f t="shared" si="22"/>
        <v>3.1219512195121957</v>
      </c>
      <c r="M252" s="180">
        <f t="shared" si="23"/>
        <v>0</v>
      </c>
      <c r="O252" s="185">
        <f t="shared" si="24"/>
        <v>16</v>
      </c>
      <c r="P252" s="185">
        <f t="shared" si="25"/>
        <v>0</v>
      </c>
      <c r="R252" s="174">
        <v>1.5</v>
      </c>
      <c r="S252" s="172">
        <f t="shared" si="26"/>
        <v>0</v>
      </c>
      <c r="T252" s="174">
        <v>200</v>
      </c>
      <c r="U252" s="172">
        <f t="shared" si="27"/>
        <v>0</v>
      </c>
      <c r="V252" s="174"/>
    </row>
    <row r="253" spans="1:22" s="2" customFormat="1" ht="22.5" hidden="1" customHeight="1" x14ac:dyDescent="0.2">
      <c r="A253" s="187" t="s">
        <v>556</v>
      </c>
      <c r="B253" s="36" t="s">
        <v>798</v>
      </c>
      <c r="C253" s="37" t="s">
        <v>528</v>
      </c>
      <c r="D253" s="38" t="s">
        <v>558</v>
      </c>
      <c r="E253" s="38" t="s">
        <v>588</v>
      </c>
      <c r="F253" s="39">
        <v>68</v>
      </c>
      <c r="G253" s="40">
        <v>85</v>
      </c>
      <c r="H253" s="149"/>
      <c r="I253" s="30">
        <f t="shared" si="21"/>
        <v>0</v>
      </c>
      <c r="J253" s="37" t="s">
        <v>121</v>
      </c>
      <c r="K253" s="37" t="s">
        <v>541</v>
      </c>
      <c r="L253" s="180">
        <f t="shared" si="22"/>
        <v>16.585365853658537</v>
      </c>
      <c r="M253" s="180">
        <f t="shared" si="23"/>
        <v>0</v>
      </c>
      <c r="O253" s="185">
        <f t="shared" si="24"/>
        <v>85</v>
      </c>
      <c r="P253" s="185">
        <f t="shared" si="25"/>
        <v>0</v>
      </c>
      <c r="R253" s="174">
        <v>3.5</v>
      </c>
      <c r="S253" s="172">
        <f t="shared" si="26"/>
        <v>0</v>
      </c>
      <c r="T253" s="174">
        <v>85</v>
      </c>
      <c r="U253" s="172">
        <f t="shared" si="27"/>
        <v>0</v>
      </c>
      <c r="V253" s="174"/>
    </row>
    <row r="254" spans="1:22" s="2" customFormat="1" ht="22.5" hidden="1" customHeight="1" x14ac:dyDescent="0.2">
      <c r="A254" s="187" t="s">
        <v>556</v>
      </c>
      <c r="B254" s="36" t="s">
        <v>799</v>
      </c>
      <c r="C254" s="37" t="s">
        <v>528</v>
      </c>
      <c r="D254" s="38" t="s">
        <v>558</v>
      </c>
      <c r="E254" s="38"/>
      <c r="F254" s="39">
        <v>68</v>
      </c>
      <c r="G254" s="40">
        <v>85</v>
      </c>
      <c r="H254" s="149"/>
      <c r="I254" s="30">
        <f t="shared" si="21"/>
        <v>0</v>
      </c>
      <c r="J254" s="37" t="s">
        <v>121</v>
      </c>
      <c r="K254" s="37" t="s">
        <v>541</v>
      </c>
      <c r="L254" s="180">
        <f t="shared" si="22"/>
        <v>16.585365853658537</v>
      </c>
      <c r="M254" s="180">
        <f t="shared" si="23"/>
        <v>0</v>
      </c>
      <c r="O254" s="185">
        <f t="shared" si="24"/>
        <v>85</v>
      </c>
      <c r="P254" s="185">
        <f t="shared" si="25"/>
        <v>0</v>
      </c>
      <c r="R254" s="174">
        <v>3.5</v>
      </c>
      <c r="S254" s="172">
        <f t="shared" si="26"/>
        <v>0</v>
      </c>
      <c r="T254" s="174">
        <v>85</v>
      </c>
      <c r="U254" s="172">
        <f t="shared" si="27"/>
        <v>0</v>
      </c>
      <c r="V254" s="174"/>
    </row>
    <row r="255" spans="1:22" s="2" customFormat="1" ht="22.5" hidden="1" customHeight="1" x14ac:dyDescent="0.2">
      <c r="A255" s="187" t="s">
        <v>537</v>
      </c>
      <c r="B255" s="36" t="s">
        <v>800</v>
      </c>
      <c r="C255" s="37" t="s">
        <v>528</v>
      </c>
      <c r="D255" s="38" t="s">
        <v>801</v>
      </c>
      <c r="E255" s="37"/>
      <c r="F255" s="39">
        <v>116</v>
      </c>
      <c r="G255" s="40">
        <v>145</v>
      </c>
      <c r="H255" s="149"/>
      <c r="I255" s="30">
        <f t="shared" si="21"/>
        <v>0</v>
      </c>
      <c r="J255" s="37" t="s">
        <v>121</v>
      </c>
      <c r="K255" s="37" t="s">
        <v>541</v>
      </c>
      <c r="L255" s="180">
        <f t="shared" si="22"/>
        <v>28.292682926829272</v>
      </c>
      <c r="M255" s="180">
        <f t="shared" si="23"/>
        <v>0</v>
      </c>
      <c r="O255" s="185">
        <f t="shared" si="24"/>
        <v>145</v>
      </c>
      <c r="P255" s="185">
        <f t="shared" si="25"/>
        <v>0</v>
      </c>
      <c r="R255" s="174">
        <v>3.5</v>
      </c>
      <c r="S255" s="172">
        <f t="shared" si="26"/>
        <v>0</v>
      </c>
      <c r="T255" s="174"/>
      <c r="U255" s="172"/>
      <c r="V255" s="174">
        <f>S255</f>
        <v>0</v>
      </c>
    </row>
    <row r="256" spans="1:22" s="2" customFormat="1" ht="22.5" customHeight="1" x14ac:dyDescent="0.2">
      <c r="A256" s="187" t="s">
        <v>521</v>
      </c>
      <c r="B256" s="27" t="s">
        <v>802</v>
      </c>
      <c r="C256" s="35" t="s">
        <v>518</v>
      </c>
      <c r="D256" s="28" t="s">
        <v>804</v>
      </c>
      <c r="E256" s="35"/>
      <c r="F256" s="29">
        <v>12.8</v>
      </c>
      <c r="G256" s="30">
        <v>16</v>
      </c>
      <c r="H256" s="149"/>
      <c r="I256" s="30">
        <f t="shared" si="21"/>
        <v>0</v>
      </c>
      <c r="J256" s="30"/>
      <c r="K256" s="31"/>
      <c r="L256" s="180">
        <f t="shared" si="22"/>
        <v>3.1219512195121957</v>
      </c>
      <c r="M256" s="180">
        <f t="shared" si="23"/>
        <v>0</v>
      </c>
      <c r="O256" s="185">
        <f t="shared" si="24"/>
        <v>16</v>
      </c>
      <c r="P256" s="185">
        <f t="shared" si="25"/>
        <v>0</v>
      </c>
      <c r="R256" s="174">
        <v>1.6</v>
      </c>
      <c r="S256" s="172">
        <f t="shared" si="26"/>
        <v>0</v>
      </c>
      <c r="T256" s="174">
        <v>200</v>
      </c>
      <c r="U256" s="172">
        <f t="shared" si="27"/>
        <v>0</v>
      </c>
      <c r="V256" s="174"/>
    </row>
    <row r="257" spans="1:23" s="2" customFormat="1" ht="22.5" customHeight="1" x14ac:dyDescent="0.2">
      <c r="A257" s="4" t="s">
        <v>609</v>
      </c>
      <c r="B257" s="27" t="s">
        <v>805</v>
      </c>
      <c r="C257" s="28" t="s">
        <v>585</v>
      </c>
      <c r="D257" s="28" t="s">
        <v>807</v>
      </c>
      <c r="E257" s="35"/>
      <c r="F257" s="29">
        <v>24</v>
      </c>
      <c r="G257" s="30">
        <v>30</v>
      </c>
      <c r="H257" s="149"/>
      <c r="I257" s="30">
        <f t="shared" si="21"/>
        <v>0</v>
      </c>
      <c r="J257" s="30"/>
      <c r="K257" s="44"/>
      <c r="L257" s="180">
        <f t="shared" si="22"/>
        <v>5.8536585365853666</v>
      </c>
      <c r="M257" s="180">
        <f t="shared" si="23"/>
        <v>0</v>
      </c>
      <c r="O257" s="185">
        <f t="shared" si="24"/>
        <v>30</v>
      </c>
      <c r="P257" s="185">
        <f t="shared" si="25"/>
        <v>0</v>
      </c>
      <c r="R257" s="174">
        <v>3</v>
      </c>
      <c r="S257" s="172">
        <f t="shared" si="26"/>
        <v>0</v>
      </c>
      <c r="T257" s="174">
        <v>85</v>
      </c>
      <c r="U257" s="172">
        <f t="shared" si="27"/>
        <v>0</v>
      </c>
      <c r="V257" s="174"/>
    </row>
    <row r="258" spans="1:23" s="2" customFormat="1" ht="22.5" customHeight="1" x14ac:dyDescent="0.2">
      <c r="A258" s="187" t="s">
        <v>581</v>
      </c>
      <c r="B258" s="27" t="s">
        <v>808</v>
      </c>
      <c r="C258" s="28" t="s">
        <v>528</v>
      </c>
      <c r="D258" s="28" t="s">
        <v>544</v>
      </c>
      <c r="E258" s="35"/>
      <c r="F258" s="29">
        <v>24</v>
      </c>
      <c r="G258" s="30">
        <v>30</v>
      </c>
      <c r="H258" s="149"/>
      <c r="I258" s="30">
        <f t="shared" si="21"/>
        <v>0</v>
      </c>
      <c r="J258" s="30"/>
      <c r="K258" s="31"/>
      <c r="L258" s="180">
        <f t="shared" si="22"/>
        <v>5.8536585365853666</v>
      </c>
      <c r="M258" s="180">
        <f t="shared" si="23"/>
        <v>0</v>
      </c>
      <c r="O258" s="185">
        <f t="shared" si="24"/>
        <v>30</v>
      </c>
      <c r="P258" s="185">
        <f t="shared" si="25"/>
        <v>0</v>
      </c>
      <c r="R258" s="174">
        <v>3.5</v>
      </c>
      <c r="S258" s="172">
        <f t="shared" si="26"/>
        <v>0</v>
      </c>
      <c r="T258" s="174">
        <v>85</v>
      </c>
      <c r="U258" s="172">
        <f t="shared" si="27"/>
        <v>0</v>
      </c>
      <c r="V258" s="174"/>
    </row>
    <row r="259" spans="1:23" s="2" customFormat="1" ht="22.5" customHeight="1" x14ac:dyDescent="0.2">
      <c r="A259" s="187" t="s">
        <v>785</v>
      </c>
      <c r="B259" s="27" t="s">
        <v>809</v>
      </c>
      <c r="C259" s="35" t="s">
        <v>543</v>
      </c>
      <c r="D259" s="28" t="s">
        <v>532</v>
      </c>
      <c r="E259" s="28" t="s">
        <v>516</v>
      </c>
      <c r="F259" s="29">
        <v>14.4</v>
      </c>
      <c r="G259" s="30">
        <v>18</v>
      </c>
      <c r="H259" s="149"/>
      <c r="I259" s="30">
        <f t="shared" si="21"/>
        <v>0</v>
      </c>
      <c r="J259" s="30"/>
      <c r="K259" s="31"/>
      <c r="L259" s="180">
        <f t="shared" si="22"/>
        <v>3.51219512195122</v>
      </c>
      <c r="M259" s="180">
        <f t="shared" si="23"/>
        <v>0</v>
      </c>
      <c r="O259" s="185">
        <f t="shared" si="24"/>
        <v>18</v>
      </c>
      <c r="P259" s="185">
        <f t="shared" si="25"/>
        <v>0</v>
      </c>
      <c r="R259" s="174">
        <v>1.5</v>
      </c>
      <c r="S259" s="172">
        <f t="shared" si="26"/>
        <v>0</v>
      </c>
      <c r="T259" s="174">
        <v>200</v>
      </c>
      <c r="U259" s="172">
        <f t="shared" si="27"/>
        <v>0</v>
      </c>
      <c r="V259" s="174"/>
    </row>
    <row r="260" spans="1:23" s="2" customFormat="1" ht="22.5" customHeight="1" x14ac:dyDescent="0.2">
      <c r="A260" s="187" t="s">
        <v>811</v>
      </c>
      <c r="B260" s="27" t="s">
        <v>810</v>
      </c>
      <c r="C260" s="35" t="s">
        <v>812</v>
      </c>
      <c r="D260" s="28" t="s">
        <v>550</v>
      </c>
      <c r="E260" s="35"/>
      <c r="F260" s="29">
        <v>14.4</v>
      </c>
      <c r="G260" s="30">
        <v>18</v>
      </c>
      <c r="H260" s="149"/>
      <c r="I260" s="30">
        <f t="shared" si="21"/>
        <v>0</v>
      </c>
      <c r="J260" s="30"/>
      <c r="K260" s="31"/>
      <c r="L260" s="180">
        <f t="shared" si="22"/>
        <v>3.51219512195122</v>
      </c>
      <c r="M260" s="180">
        <f t="shared" si="23"/>
        <v>0</v>
      </c>
      <c r="O260" s="185">
        <f t="shared" si="24"/>
        <v>18</v>
      </c>
      <c r="P260" s="185">
        <f t="shared" si="25"/>
        <v>0</v>
      </c>
      <c r="R260" s="174">
        <v>1.5</v>
      </c>
      <c r="S260" s="172">
        <f t="shared" si="26"/>
        <v>0</v>
      </c>
      <c r="T260" s="174">
        <v>200</v>
      </c>
      <c r="U260" s="172">
        <f t="shared" si="27"/>
        <v>0</v>
      </c>
      <c r="V260" s="174"/>
      <c r="W260" s="174"/>
    </row>
    <row r="261" spans="1:23" s="2" customFormat="1" ht="22.5" customHeight="1" x14ac:dyDescent="0.2">
      <c r="A261" s="187" t="s">
        <v>813</v>
      </c>
      <c r="B261" s="27" t="s">
        <v>810</v>
      </c>
      <c r="C261" s="35" t="s">
        <v>639</v>
      </c>
      <c r="D261" s="28" t="s">
        <v>645</v>
      </c>
      <c r="E261" s="35"/>
      <c r="F261" s="29">
        <v>27</v>
      </c>
      <c r="G261" s="30">
        <v>34</v>
      </c>
      <c r="H261" s="149"/>
      <c r="I261" s="30">
        <f t="shared" si="21"/>
        <v>0</v>
      </c>
      <c r="J261" s="30"/>
      <c r="K261" s="31"/>
      <c r="L261" s="180">
        <f t="shared" si="22"/>
        <v>6.5853658536585371</v>
      </c>
      <c r="M261" s="180">
        <f t="shared" si="23"/>
        <v>0</v>
      </c>
      <c r="O261" s="185">
        <f t="shared" si="24"/>
        <v>33.75</v>
      </c>
      <c r="P261" s="185">
        <f t="shared" si="25"/>
        <v>0</v>
      </c>
      <c r="R261" s="174">
        <v>3.5</v>
      </c>
      <c r="S261" s="172">
        <f t="shared" si="26"/>
        <v>0</v>
      </c>
      <c r="T261" s="174">
        <v>85</v>
      </c>
      <c r="U261" s="172">
        <f t="shared" si="27"/>
        <v>0</v>
      </c>
      <c r="V261" s="174"/>
    </row>
    <row r="262" spans="1:23" s="2" customFormat="1" ht="22.5" customHeight="1" x14ac:dyDescent="0.2">
      <c r="A262" s="187" t="s">
        <v>814</v>
      </c>
      <c r="B262" s="27" t="s">
        <v>810</v>
      </c>
      <c r="C262" s="35" t="s">
        <v>815</v>
      </c>
      <c r="D262" s="28" t="s">
        <v>682</v>
      </c>
      <c r="E262" s="35"/>
      <c r="F262" s="29">
        <v>152</v>
      </c>
      <c r="G262" s="30">
        <v>190</v>
      </c>
      <c r="H262" s="149"/>
      <c r="I262" s="30">
        <f t="shared" si="21"/>
        <v>0</v>
      </c>
      <c r="J262" s="30"/>
      <c r="K262" s="31"/>
      <c r="L262" s="180">
        <f t="shared" si="22"/>
        <v>37.073170731707322</v>
      </c>
      <c r="M262" s="180">
        <f t="shared" si="23"/>
        <v>0</v>
      </c>
      <c r="O262" s="185">
        <f t="shared" si="24"/>
        <v>190</v>
      </c>
      <c r="P262" s="185">
        <f t="shared" si="25"/>
        <v>0</v>
      </c>
      <c r="R262" s="174">
        <v>18</v>
      </c>
      <c r="S262" s="172">
        <f t="shared" si="26"/>
        <v>0</v>
      </c>
      <c r="T262" s="174"/>
      <c r="U262" s="172"/>
      <c r="V262" s="174">
        <f>S262</f>
        <v>0</v>
      </c>
    </row>
    <row r="263" spans="1:23" s="2" customFormat="1" ht="22.5" customHeight="1" x14ac:dyDescent="0.2">
      <c r="A263" s="187" t="s">
        <v>817</v>
      </c>
      <c r="B263" s="46" t="s">
        <v>816</v>
      </c>
      <c r="C263" s="47" t="s">
        <v>570</v>
      </c>
      <c r="D263" s="48"/>
      <c r="E263" s="48"/>
      <c r="F263" s="49">
        <v>12.8</v>
      </c>
      <c r="G263" s="50">
        <v>16</v>
      </c>
      <c r="H263" s="149"/>
      <c r="I263" s="30">
        <f t="shared" si="21"/>
        <v>0</v>
      </c>
      <c r="J263" s="199" t="s">
        <v>102</v>
      </c>
      <c r="K263" s="51" t="s">
        <v>508</v>
      </c>
      <c r="L263" s="180">
        <f t="shared" si="22"/>
        <v>3.1219512195121957</v>
      </c>
      <c r="M263" s="180">
        <f t="shared" si="23"/>
        <v>0</v>
      </c>
      <c r="O263" s="185">
        <f t="shared" si="24"/>
        <v>16</v>
      </c>
      <c r="P263" s="185">
        <f t="shared" si="25"/>
        <v>0</v>
      </c>
      <c r="R263" s="174">
        <v>1.5</v>
      </c>
      <c r="S263" s="172">
        <f t="shared" si="26"/>
        <v>0</v>
      </c>
      <c r="T263" s="174">
        <v>200</v>
      </c>
      <c r="U263" s="172">
        <f t="shared" si="27"/>
        <v>0</v>
      </c>
      <c r="V263" s="174"/>
    </row>
    <row r="264" spans="1:23" s="2" customFormat="1" ht="22.5" customHeight="1" x14ac:dyDescent="0.2">
      <c r="A264" s="187" t="s">
        <v>820</v>
      </c>
      <c r="B264" s="27" t="s">
        <v>818</v>
      </c>
      <c r="C264" s="35" t="s">
        <v>812</v>
      </c>
      <c r="D264" s="28" t="s">
        <v>527</v>
      </c>
      <c r="E264" s="35"/>
      <c r="F264" s="57">
        <v>10</v>
      </c>
      <c r="G264" s="68">
        <v>12.5</v>
      </c>
      <c r="H264" s="149"/>
      <c r="I264" s="30">
        <f t="shared" si="21"/>
        <v>0</v>
      </c>
      <c r="J264" s="212" t="s">
        <v>122</v>
      </c>
      <c r="K264" s="213" t="s">
        <v>122</v>
      </c>
      <c r="L264" s="180">
        <f t="shared" si="22"/>
        <v>2.4390243902439028</v>
      </c>
      <c r="M264" s="180">
        <f t="shared" si="23"/>
        <v>0</v>
      </c>
      <c r="O264" s="185">
        <f t="shared" si="24"/>
        <v>12.5</v>
      </c>
      <c r="P264" s="185">
        <f t="shared" si="25"/>
        <v>0</v>
      </c>
      <c r="R264" s="174">
        <v>1.5</v>
      </c>
      <c r="S264" s="172">
        <f t="shared" si="26"/>
        <v>0</v>
      </c>
      <c r="T264" s="174">
        <v>200</v>
      </c>
      <c r="U264" s="172">
        <f t="shared" si="27"/>
        <v>0</v>
      </c>
      <c r="V264" s="174"/>
      <c r="W264" s="174"/>
    </row>
    <row r="265" spans="1:23" s="2" customFormat="1" ht="22.5" customHeight="1" x14ac:dyDescent="0.2">
      <c r="A265" s="187" t="s">
        <v>821</v>
      </c>
      <c r="B265" s="27" t="s">
        <v>818</v>
      </c>
      <c r="C265" s="35" t="s">
        <v>528</v>
      </c>
      <c r="D265" s="28" t="s">
        <v>822</v>
      </c>
      <c r="E265" s="35"/>
      <c r="F265" s="29">
        <v>24</v>
      </c>
      <c r="G265" s="30">
        <v>30</v>
      </c>
      <c r="H265" s="149"/>
      <c r="I265" s="30">
        <f t="shared" si="21"/>
        <v>0</v>
      </c>
      <c r="J265" s="30"/>
      <c r="K265" s="31"/>
      <c r="L265" s="180">
        <f t="shared" si="22"/>
        <v>5.8536585365853666</v>
      </c>
      <c r="M265" s="180">
        <f t="shared" si="23"/>
        <v>0</v>
      </c>
      <c r="O265" s="185">
        <f t="shared" si="24"/>
        <v>30</v>
      </c>
      <c r="P265" s="185">
        <f t="shared" si="25"/>
        <v>0</v>
      </c>
      <c r="R265" s="174">
        <v>3.5</v>
      </c>
      <c r="S265" s="172">
        <f t="shared" si="26"/>
        <v>0</v>
      </c>
      <c r="T265" s="174">
        <v>85</v>
      </c>
      <c r="U265" s="172">
        <f t="shared" si="27"/>
        <v>0</v>
      </c>
      <c r="V265" s="174"/>
    </row>
    <row r="266" spans="1:23" s="2" customFormat="1" ht="22.5" hidden="1" customHeight="1" x14ac:dyDescent="0.2">
      <c r="A266" s="187" t="s">
        <v>813</v>
      </c>
      <c r="B266" s="36" t="s">
        <v>818</v>
      </c>
      <c r="C266" s="37" t="s">
        <v>590</v>
      </c>
      <c r="D266" s="38" t="s">
        <v>823</v>
      </c>
      <c r="E266" s="37"/>
      <c r="F266" s="39">
        <v>56</v>
      </c>
      <c r="G266" s="40">
        <v>70</v>
      </c>
      <c r="H266" s="149"/>
      <c r="I266" s="30">
        <f t="shared" ref="I266:I329" si="28">H266*F266</f>
        <v>0</v>
      </c>
      <c r="J266" s="37" t="s">
        <v>121</v>
      </c>
      <c r="K266" s="37" t="s">
        <v>541</v>
      </c>
      <c r="L266" s="180">
        <f t="shared" ref="L266:L329" si="29">F266/4.1</f>
        <v>13.658536585365855</v>
      </c>
      <c r="M266" s="180">
        <f t="shared" ref="M266:M329" si="30">L266*H266</f>
        <v>0</v>
      </c>
      <c r="O266" s="185">
        <f t="shared" ref="O266:O329" si="31">F266/0.8</f>
        <v>70</v>
      </c>
      <c r="P266" s="185">
        <f t="shared" ref="P266:P329" si="32">O266*H266</f>
        <v>0</v>
      </c>
      <c r="R266" s="174">
        <v>11</v>
      </c>
      <c r="S266" s="172">
        <f t="shared" ref="S266:S329" si="33">R266*H266</f>
        <v>0</v>
      </c>
      <c r="T266" s="174"/>
      <c r="U266" s="172"/>
      <c r="V266" s="174">
        <f>S266</f>
        <v>0</v>
      </c>
    </row>
    <row r="267" spans="1:23" s="2" customFormat="1" ht="22.5" hidden="1" customHeight="1" x14ac:dyDescent="0.2">
      <c r="A267" s="187" t="s">
        <v>814</v>
      </c>
      <c r="B267" s="36" t="s">
        <v>818</v>
      </c>
      <c r="C267" s="37" t="s">
        <v>687</v>
      </c>
      <c r="D267" s="38" t="s">
        <v>744</v>
      </c>
      <c r="E267" s="37"/>
      <c r="F267" s="39">
        <v>100</v>
      </c>
      <c r="G267" s="40">
        <v>125</v>
      </c>
      <c r="H267" s="149"/>
      <c r="I267" s="30">
        <f t="shared" si="28"/>
        <v>0</v>
      </c>
      <c r="J267" s="37" t="s">
        <v>121</v>
      </c>
      <c r="K267" s="37" t="s">
        <v>541</v>
      </c>
      <c r="L267" s="180">
        <f t="shared" si="29"/>
        <v>24.390243902439025</v>
      </c>
      <c r="M267" s="180">
        <f t="shared" si="30"/>
        <v>0</v>
      </c>
      <c r="O267" s="185">
        <f t="shared" si="31"/>
        <v>125</v>
      </c>
      <c r="P267" s="185">
        <f t="shared" si="32"/>
        <v>0</v>
      </c>
      <c r="R267" s="174">
        <v>18</v>
      </c>
      <c r="S267" s="172">
        <f t="shared" si="33"/>
        <v>0</v>
      </c>
      <c r="T267" s="174"/>
      <c r="U267" s="172"/>
      <c r="V267" s="174">
        <f>S267</f>
        <v>0</v>
      </c>
    </row>
    <row r="268" spans="1:23" s="2" customFormat="1" ht="22.5" hidden="1" customHeight="1" x14ac:dyDescent="0.2">
      <c r="A268" s="187" t="s">
        <v>813</v>
      </c>
      <c r="B268" s="36" t="s">
        <v>824</v>
      </c>
      <c r="C268" s="37" t="s">
        <v>528</v>
      </c>
      <c r="D268" s="38" t="s">
        <v>697</v>
      </c>
      <c r="E268" s="37"/>
      <c r="F268" s="39">
        <v>24</v>
      </c>
      <c r="G268" s="40">
        <v>30</v>
      </c>
      <c r="H268" s="149"/>
      <c r="I268" s="30">
        <f t="shared" si="28"/>
        <v>0</v>
      </c>
      <c r="J268" s="37" t="s">
        <v>121</v>
      </c>
      <c r="K268" s="37" t="s">
        <v>541</v>
      </c>
      <c r="L268" s="180">
        <f t="shared" si="29"/>
        <v>5.8536585365853666</v>
      </c>
      <c r="M268" s="180">
        <f t="shared" si="30"/>
        <v>0</v>
      </c>
      <c r="O268" s="185">
        <f t="shared" si="31"/>
        <v>30</v>
      </c>
      <c r="P268" s="185">
        <f t="shared" si="32"/>
        <v>0</v>
      </c>
      <c r="R268" s="174">
        <v>3.5</v>
      </c>
      <c r="S268" s="172">
        <f t="shared" si="33"/>
        <v>0</v>
      </c>
      <c r="T268" s="174">
        <v>85</v>
      </c>
      <c r="U268" s="172">
        <f t="shared" ref="U268:U329" si="34">H268/T268</f>
        <v>0</v>
      </c>
      <c r="V268" s="174"/>
    </row>
    <row r="269" spans="1:23" s="2" customFormat="1" ht="22.5" customHeight="1" x14ac:dyDescent="0.2">
      <c r="A269" s="187" t="s">
        <v>826</v>
      </c>
      <c r="B269" s="27" t="s">
        <v>825</v>
      </c>
      <c r="C269" s="35" t="s">
        <v>543</v>
      </c>
      <c r="D269" s="28">
        <v>20</v>
      </c>
      <c r="E269" s="35" t="s">
        <v>565</v>
      </c>
      <c r="F269" s="29">
        <v>14.4</v>
      </c>
      <c r="G269" s="30">
        <v>18</v>
      </c>
      <c r="H269" s="149"/>
      <c r="I269" s="30">
        <f t="shared" si="28"/>
        <v>0</v>
      </c>
      <c r="J269" s="30"/>
      <c r="K269" s="44"/>
      <c r="L269" s="180">
        <f t="shared" si="29"/>
        <v>3.51219512195122</v>
      </c>
      <c r="M269" s="180">
        <f t="shared" si="30"/>
        <v>0</v>
      </c>
      <c r="O269" s="185">
        <f t="shared" si="31"/>
        <v>18</v>
      </c>
      <c r="P269" s="185">
        <f t="shared" si="32"/>
        <v>0</v>
      </c>
      <c r="R269" s="174">
        <v>1.5</v>
      </c>
      <c r="S269" s="172">
        <f t="shared" si="33"/>
        <v>0</v>
      </c>
      <c r="T269" s="174">
        <v>200</v>
      </c>
      <c r="U269" s="172">
        <f t="shared" si="34"/>
        <v>0</v>
      </c>
      <c r="V269" s="174"/>
    </row>
    <row r="270" spans="1:23" s="2" customFormat="1" ht="22.5" customHeight="1" x14ac:dyDescent="0.2">
      <c r="A270" s="187" t="s">
        <v>596</v>
      </c>
      <c r="B270" s="27" t="s">
        <v>827</v>
      </c>
      <c r="C270" s="35" t="s">
        <v>543</v>
      </c>
      <c r="D270" s="28" t="s">
        <v>512</v>
      </c>
      <c r="E270" s="35" t="s">
        <v>532</v>
      </c>
      <c r="F270" s="29">
        <v>12.8</v>
      </c>
      <c r="G270" s="30">
        <v>16</v>
      </c>
      <c r="H270" s="149"/>
      <c r="I270" s="30">
        <f t="shared" si="28"/>
        <v>0</v>
      </c>
      <c r="J270" s="30"/>
      <c r="K270" s="31"/>
      <c r="L270" s="180">
        <f t="shared" si="29"/>
        <v>3.1219512195121957</v>
      </c>
      <c r="M270" s="180">
        <f t="shared" si="30"/>
        <v>0</v>
      </c>
      <c r="O270" s="185">
        <f t="shared" si="31"/>
        <v>16</v>
      </c>
      <c r="P270" s="185">
        <f t="shared" si="32"/>
        <v>0</v>
      </c>
      <c r="R270" s="174">
        <v>1.5</v>
      </c>
      <c r="S270" s="172">
        <f t="shared" si="33"/>
        <v>0</v>
      </c>
      <c r="T270" s="174">
        <v>200</v>
      </c>
      <c r="U270" s="172">
        <f t="shared" si="34"/>
        <v>0</v>
      </c>
      <c r="V270" s="174"/>
    </row>
    <row r="271" spans="1:23" s="2" customFormat="1" ht="22.5" customHeight="1" x14ac:dyDescent="0.2">
      <c r="A271" s="187" t="s">
        <v>828</v>
      </c>
      <c r="B271" s="27" t="s">
        <v>827</v>
      </c>
      <c r="C271" s="35" t="s">
        <v>585</v>
      </c>
      <c r="D271" s="28" t="s">
        <v>527</v>
      </c>
      <c r="E271" s="35" t="s">
        <v>550</v>
      </c>
      <c r="F271" s="29">
        <v>24</v>
      </c>
      <c r="G271" s="30">
        <v>30</v>
      </c>
      <c r="H271" s="149"/>
      <c r="I271" s="30">
        <f t="shared" si="28"/>
        <v>0</v>
      </c>
      <c r="J271" s="30"/>
      <c r="K271" s="31"/>
      <c r="L271" s="180">
        <f t="shared" si="29"/>
        <v>5.8536585365853666</v>
      </c>
      <c r="M271" s="180">
        <f t="shared" si="30"/>
        <v>0</v>
      </c>
      <c r="O271" s="185">
        <f t="shared" si="31"/>
        <v>30</v>
      </c>
      <c r="P271" s="185">
        <f t="shared" si="32"/>
        <v>0</v>
      </c>
      <c r="R271" s="174">
        <v>3</v>
      </c>
      <c r="S271" s="172">
        <f t="shared" si="33"/>
        <v>0</v>
      </c>
      <c r="T271" s="174">
        <v>85</v>
      </c>
      <c r="U271" s="172">
        <f t="shared" si="34"/>
        <v>0</v>
      </c>
      <c r="V271" s="174"/>
    </row>
    <row r="272" spans="1:23" s="2" customFormat="1" ht="22.5" customHeight="1" x14ac:dyDescent="0.2">
      <c r="A272" s="187" t="s">
        <v>829</v>
      </c>
      <c r="B272" s="46" t="s">
        <v>827</v>
      </c>
      <c r="C272" s="47" t="s">
        <v>1006</v>
      </c>
      <c r="D272" s="48"/>
      <c r="E272" s="47"/>
      <c r="F272" s="49">
        <v>56</v>
      </c>
      <c r="G272" s="30">
        <v>70</v>
      </c>
      <c r="H272" s="149"/>
      <c r="I272" s="30">
        <f t="shared" si="28"/>
        <v>0</v>
      </c>
      <c r="J272" s="199" t="s">
        <v>102</v>
      </c>
      <c r="K272" s="31"/>
      <c r="L272" s="180">
        <f t="shared" si="29"/>
        <v>13.658536585365855</v>
      </c>
      <c r="M272" s="180">
        <f t="shared" si="30"/>
        <v>0</v>
      </c>
      <c r="O272" s="185">
        <f t="shared" si="31"/>
        <v>70</v>
      </c>
      <c r="P272" s="185">
        <f t="shared" si="32"/>
        <v>0</v>
      </c>
      <c r="R272" s="174">
        <v>11</v>
      </c>
      <c r="S272" s="172">
        <f t="shared" si="33"/>
        <v>0</v>
      </c>
      <c r="T272" s="174"/>
      <c r="U272" s="172"/>
      <c r="V272" s="174">
        <f>S272</f>
        <v>0</v>
      </c>
    </row>
    <row r="273" spans="1:22" s="2" customFormat="1" ht="22.5" customHeight="1" x14ac:dyDescent="0.2">
      <c r="A273" s="187" t="s">
        <v>785</v>
      </c>
      <c r="B273" s="27" t="s">
        <v>830</v>
      </c>
      <c r="C273" s="35" t="s">
        <v>543</v>
      </c>
      <c r="D273" s="28" t="s">
        <v>532</v>
      </c>
      <c r="E273" s="35" t="s">
        <v>516</v>
      </c>
      <c r="F273" s="29">
        <v>12.8</v>
      </c>
      <c r="G273" s="30">
        <v>16</v>
      </c>
      <c r="H273" s="149"/>
      <c r="I273" s="30">
        <f t="shared" si="28"/>
        <v>0</v>
      </c>
      <c r="J273" s="30"/>
      <c r="K273" s="31"/>
      <c r="L273" s="180">
        <f t="shared" si="29"/>
        <v>3.1219512195121957</v>
      </c>
      <c r="M273" s="180">
        <f t="shared" si="30"/>
        <v>0</v>
      </c>
      <c r="O273" s="185">
        <f t="shared" si="31"/>
        <v>16</v>
      </c>
      <c r="P273" s="185">
        <f t="shared" si="32"/>
        <v>0</v>
      </c>
      <c r="R273" s="174">
        <v>1.5</v>
      </c>
      <c r="S273" s="172">
        <f t="shared" si="33"/>
        <v>0</v>
      </c>
      <c r="T273" s="174">
        <v>200</v>
      </c>
      <c r="U273" s="172">
        <f t="shared" si="34"/>
        <v>0</v>
      </c>
      <c r="V273" s="174"/>
    </row>
    <row r="274" spans="1:22" s="2" customFormat="1" ht="22.5" customHeight="1" x14ac:dyDescent="0.2">
      <c r="A274" s="187" t="s">
        <v>833</v>
      </c>
      <c r="B274" s="27" t="s">
        <v>831</v>
      </c>
      <c r="C274" s="35" t="s">
        <v>543</v>
      </c>
      <c r="D274" s="28" t="s">
        <v>527</v>
      </c>
      <c r="E274" s="35"/>
      <c r="F274" s="29">
        <v>12.8</v>
      </c>
      <c r="G274" s="30">
        <v>16</v>
      </c>
      <c r="H274" s="149"/>
      <c r="I274" s="30">
        <f t="shared" si="28"/>
        <v>0</v>
      </c>
      <c r="J274" s="30"/>
      <c r="K274" s="31"/>
      <c r="L274" s="180">
        <f t="shared" si="29"/>
        <v>3.1219512195121957</v>
      </c>
      <c r="M274" s="180">
        <f t="shared" si="30"/>
        <v>0</v>
      </c>
      <c r="O274" s="185">
        <f t="shared" si="31"/>
        <v>16</v>
      </c>
      <c r="P274" s="185">
        <f t="shared" si="32"/>
        <v>0</v>
      </c>
      <c r="R274" s="174">
        <v>1.5</v>
      </c>
      <c r="S274" s="172">
        <f t="shared" si="33"/>
        <v>0</v>
      </c>
      <c r="T274" s="174">
        <v>200</v>
      </c>
      <c r="U274" s="172">
        <f t="shared" si="34"/>
        <v>0</v>
      </c>
      <c r="V274" s="174"/>
    </row>
    <row r="275" spans="1:22" s="2" customFormat="1" ht="22.5" customHeight="1" x14ac:dyDescent="0.2">
      <c r="A275" s="187" t="s">
        <v>834</v>
      </c>
      <c r="B275" s="27" t="s">
        <v>831</v>
      </c>
      <c r="C275" s="35" t="s">
        <v>639</v>
      </c>
      <c r="D275" s="28" t="s">
        <v>558</v>
      </c>
      <c r="E275" s="35"/>
      <c r="F275" s="29">
        <v>24</v>
      </c>
      <c r="G275" s="30">
        <v>30</v>
      </c>
      <c r="H275" s="149"/>
      <c r="I275" s="30">
        <f t="shared" si="28"/>
        <v>0</v>
      </c>
      <c r="J275" s="30"/>
      <c r="K275" s="31"/>
      <c r="L275" s="180">
        <f t="shared" si="29"/>
        <v>5.8536585365853666</v>
      </c>
      <c r="M275" s="180">
        <f t="shared" si="30"/>
        <v>0</v>
      </c>
      <c r="O275" s="185">
        <f t="shared" si="31"/>
        <v>30</v>
      </c>
      <c r="P275" s="185">
        <f t="shared" si="32"/>
        <v>0</v>
      </c>
      <c r="R275" s="174">
        <v>3.5</v>
      </c>
      <c r="S275" s="172">
        <f t="shared" si="33"/>
        <v>0</v>
      </c>
      <c r="T275" s="174">
        <v>85</v>
      </c>
      <c r="U275" s="172">
        <f t="shared" si="34"/>
        <v>0</v>
      </c>
      <c r="V275" s="174"/>
    </row>
    <row r="276" spans="1:22" s="2" customFormat="1" ht="22.5" customHeight="1" x14ac:dyDescent="0.2">
      <c r="A276" s="187" t="s">
        <v>835</v>
      </c>
      <c r="B276" s="27" t="s">
        <v>831</v>
      </c>
      <c r="C276" s="35" t="s">
        <v>590</v>
      </c>
      <c r="D276" s="28" t="s">
        <v>745</v>
      </c>
      <c r="E276" s="35"/>
      <c r="F276" s="29">
        <v>56</v>
      </c>
      <c r="G276" s="30">
        <v>70</v>
      </c>
      <c r="H276" s="149"/>
      <c r="I276" s="30">
        <f t="shared" si="28"/>
        <v>0</v>
      </c>
      <c r="J276" s="30"/>
      <c r="K276" s="31"/>
      <c r="L276" s="180">
        <f t="shared" si="29"/>
        <v>13.658536585365855</v>
      </c>
      <c r="M276" s="180">
        <f t="shared" si="30"/>
        <v>0</v>
      </c>
      <c r="O276" s="185">
        <f t="shared" si="31"/>
        <v>70</v>
      </c>
      <c r="P276" s="185">
        <f t="shared" si="32"/>
        <v>0</v>
      </c>
      <c r="R276" s="174">
        <v>11</v>
      </c>
      <c r="S276" s="172">
        <f t="shared" si="33"/>
        <v>0</v>
      </c>
      <c r="T276" s="174"/>
      <c r="U276" s="172"/>
      <c r="V276" s="174">
        <f>S276</f>
        <v>0</v>
      </c>
    </row>
    <row r="277" spans="1:22" s="2" customFormat="1" ht="22.5" customHeight="1" x14ac:dyDescent="0.2">
      <c r="A277" s="187" t="s">
        <v>813</v>
      </c>
      <c r="B277" s="27" t="s">
        <v>831</v>
      </c>
      <c r="C277" s="35" t="s">
        <v>743</v>
      </c>
      <c r="D277" s="28" t="s">
        <v>823</v>
      </c>
      <c r="E277" s="35"/>
      <c r="F277" s="29">
        <v>100</v>
      </c>
      <c r="G277" s="40">
        <v>125</v>
      </c>
      <c r="H277" s="149"/>
      <c r="I277" s="30">
        <f t="shared" si="28"/>
        <v>0</v>
      </c>
      <c r="J277" s="40"/>
      <c r="K277" s="69"/>
      <c r="L277" s="180">
        <f t="shared" si="29"/>
        <v>24.390243902439025</v>
      </c>
      <c r="M277" s="180">
        <f t="shared" si="30"/>
        <v>0</v>
      </c>
      <c r="O277" s="185">
        <f t="shared" si="31"/>
        <v>125</v>
      </c>
      <c r="P277" s="185">
        <f t="shared" si="32"/>
        <v>0</v>
      </c>
      <c r="R277" s="174">
        <v>25</v>
      </c>
      <c r="S277" s="172">
        <f t="shared" si="33"/>
        <v>0</v>
      </c>
      <c r="T277" s="174"/>
      <c r="U277" s="172"/>
      <c r="V277" s="174">
        <f>S277</f>
        <v>0</v>
      </c>
    </row>
    <row r="278" spans="1:22" s="2" customFormat="1" ht="22.5" customHeight="1" x14ac:dyDescent="0.2">
      <c r="A278" s="4"/>
      <c r="B278" s="27" t="s">
        <v>837</v>
      </c>
      <c r="C278" s="35" t="s">
        <v>543</v>
      </c>
      <c r="D278" s="28" t="s">
        <v>550</v>
      </c>
      <c r="E278" s="35"/>
      <c r="F278" s="29">
        <v>12.8</v>
      </c>
      <c r="G278" s="30">
        <v>16</v>
      </c>
      <c r="H278" s="149"/>
      <c r="I278" s="30">
        <f t="shared" si="28"/>
        <v>0</v>
      </c>
      <c r="J278" s="30"/>
      <c r="K278" s="31"/>
      <c r="L278" s="180">
        <f t="shared" si="29"/>
        <v>3.1219512195121957</v>
      </c>
      <c r="M278" s="180">
        <f t="shared" si="30"/>
        <v>0</v>
      </c>
      <c r="O278" s="185">
        <f t="shared" si="31"/>
        <v>16</v>
      </c>
      <c r="P278" s="185">
        <f t="shared" si="32"/>
        <v>0</v>
      </c>
      <c r="R278" s="174">
        <v>1.5</v>
      </c>
      <c r="S278" s="172">
        <f t="shared" si="33"/>
        <v>0</v>
      </c>
      <c r="T278" s="174">
        <v>200</v>
      </c>
      <c r="U278" s="172">
        <f t="shared" si="34"/>
        <v>0</v>
      </c>
      <c r="V278" s="174"/>
    </row>
    <row r="279" spans="1:22" s="2" customFormat="1" ht="22.5" customHeight="1" x14ac:dyDescent="0.2">
      <c r="A279" s="187" t="s">
        <v>838</v>
      </c>
      <c r="B279" s="27" t="s">
        <v>837</v>
      </c>
      <c r="C279" s="35" t="s">
        <v>639</v>
      </c>
      <c r="D279" s="28" t="s">
        <v>619</v>
      </c>
      <c r="E279" s="35"/>
      <c r="F279" s="29">
        <v>24</v>
      </c>
      <c r="G279" s="30">
        <v>30</v>
      </c>
      <c r="H279" s="149"/>
      <c r="I279" s="30">
        <f t="shared" si="28"/>
        <v>0</v>
      </c>
      <c r="J279" s="30"/>
      <c r="K279" s="31"/>
      <c r="L279" s="180">
        <f t="shared" si="29"/>
        <v>5.8536585365853666</v>
      </c>
      <c r="M279" s="180">
        <f t="shared" si="30"/>
        <v>0</v>
      </c>
      <c r="O279" s="185">
        <f t="shared" si="31"/>
        <v>30</v>
      </c>
      <c r="P279" s="185">
        <f t="shared" si="32"/>
        <v>0</v>
      </c>
      <c r="R279" s="174">
        <v>3.5</v>
      </c>
      <c r="S279" s="172">
        <f t="shared" si="33"/>
        <v>0</v>
      </c>
      <c r="T279" s="174">
        <v>85</v>
      </c>
      <c r="U279" s="172">
        <f t="shared" si="34"/>
        <v>0</v>
      </c>
      <c r="V279" s="174"/>
    </row>
    <row r="280" spans="1:22" s="2" customFormat="1" ht="22.5" customHeight="1" x14ac:dyDescent="0.2">
      <c r="A280" s="187" t="s">
        <v>665</v>
      </c>
      <c r="B280" s="46" t="s">
        <v>837</v>
      </c>
      <c r="C280" s="47" t="s">
        <v>1006</v>
      </c>
      <c r="D280" s="48"/>
      <c r="E280" s="70"/>
      <c r="F280" s="49">
        <v>56</v>
      </c>
      <c r="G280" s="50">
        <v>70</v>
      </c>
      <c r="H280" s="149"/>
      <c r="I280" s="30">
        <f t="shared" si="28"/>
        <v>0</v>
      </c>
      <c r="J280" s="199" t="s">
        <v>102</v>
      </c>
      <c r="K280" s="51" t="s">
        <v>508</v>
      </c>
      <c r="L280" s="180">
        <f t="shared" si="29"/>
        <v>13.658536585365855</v>
      </c>
      <c r="M280" s="180">
        <f t="shared" si="30"/>
        <v>0</v>
      </c>
      <c r="O280" s="185">
        <f t="shared" si="31"/>
        <v>70</v>
      </c>
      <c r="P280" s="185">
        <f t="shared" si="32"/>
        <v>0</v>
      </c>
      <c r="R280" s="174">
        <v>11</v>
      </c>
      <c r="S280" s="172">
        <f t="shared" si="33"/>
        <v>0</v>
      </c>
      <c r="T280" s="174"/>
      <c r="U280" s="172"/>
      <c r="V280" s="174">
        <f>S280</f>
        <v>0</v>
      </c>
    </row>
    <row r="281" spans="1:22" s="2" customFormat="1" ht="22.5" customHeight="1" x14ac:dyDescent="0.2">
      <c r="A281" s="187" t="s">
        <v>839</v>
      </c>
      <c r="B281" s="27" t="s">
        <v>837</v>
      </c>
      <c r="C281" s="35" t="s">
        <v>687</v>
      </c>
      <c r="D281" s="28" t="s">
        <v>823</v>
      </c>
      <c r="E281" s="71"/>
      <c r="F281" s="29">
        <v>100</v>
      </c>
      <c r="G281" s="30">
        <v>125</v>
      </c>
      <c r="H281" s="149"/>
      <c r="I281" s="30">
        <f t="shared" si="28"/>
        <v>0</v>
      </c>
      <c r="J281" s="30"/>
      <c r="K281" s="32"/>
      <c r="L281" s="180">
        <f t="shared" si="29"/>
        <v>24.390243902439025</v>
      </c>
      <c r="M281" s="180">
        <f t="shared" si="30"/>
        <v>0</v>
      </c>
      <c r="O281" s="185">
        <f t="shared" si="31"/>
        <v>125</v>
      </c>
      <c r="P281" s="185">
        <f t="shared" si="32"/>
        <v>0</v>
      </c>
      <c r="R281" s="174">
        <v>18</v>
      </c>
      <c r="S281" s="172">
        <f t="shared" si="33"/>
        <v>0</v>
      </c>
      <c r="T281" s="174"/>
      <c r="U281" s="172"/>
      <c r="V281" s="174">
        <f>S281</f>
        <v>0</v>
      </c>
    </row>
    <row r="282" spans="1:22" s="2" customFormat="1" ht="22.5" hidden="1" customHeight="1" x14ac:dyDescent="0.2">
      <c r="A282" s="187" t="s">
        <v>785</v>
      </c>
      <c r="B282" s="36" t="s">
        <v>840</v>
      </c>
      <c r="C282" s="37" t="s">
        <v>543</v>
      </c>
      <c r="D282" s="38" t="s">
        <v>619</v>
      </c>
      <c r="E282" s="37"/>
      <c r="F282" s="39">
        <v>12.8</v>
      </c>
      <c r="G282" s="40">
        <v>16</v>
      </c>
      <c r="H282" s="149"/>
      <c r="I282" s="30">
        <f t="shared" si="28"/>
        <v>0</v>
      </c>
      <c r="J282" s="37" t="s">
        <v>121</v>
      </c>
      <c r="K282" s="37" t="s">
        <v>541</v>
      </c>
      <c r="L282" s="180">
        <f t="shared" si="29"/>
        <v>3.1219512195121957</v>
      </c>
      <c r="M282" s="180">
        <f t="shared" si="30"/>
        <v>0</v>
      </c>
      <c r="O282" s="185">
        <f t="shared" si="31"/>
        <v>16</v>
      </c>
      <c r="P282" s="185">
        <f t="shared" si="32"/>
        <v>0</v>
      </c>
      <c r="R282" s="174">
        <v>1.5</v>
      </c>
      <c r="S282" s="172">
        <f t="shared" si="33"/>
        <v>0</v>
      </c>
      <c r="T282" s="174">
        <v>200</v>
      </c>
      <c r="U282" s="172">
        <f t="shared" si="34"/>
        <v>0</v>
      </c>
      <c r="V282" s="174"/>
    </row>
    <row r="283" spans="1:22" s="2" customFormat="1" ht="22.5" hidden="1" customHeight="1" x14ac:dyDescent="0.2">
      <c r="A283" s="187" t="s">
        <v>665</v>
      </c>
      <c r="B283" s="36" t="s">
        <v>840</v>
      </c>
      <c r="C283" s="37" t="s">
        <v>528</v>
      </c>
      <c r="D283" s="38" t="s">
        <v>529</v>
      </c>
      <c r="E283" s="37"/>
      <c r="F283" s="39">
        <v>24</v>
      </c>
      <c r="G283" s="40">
        <v>30</v>
      </c>
      <c r="H283" s="149"/>
      <c r="I283" s="30">
        <f t="shared" si="28"/>
        <v>0</v>
      </c>
      <c r="J283" s="37" t="s">
        <v>121</v>
      </c>
      <c r="K283" s="37" t="s">
        <v>541</v>
      </c>
      <c r="L283" s="180">
        <f t="shared" si="29"/>
        <v>5.8536585365853666</v>
      </c>
      <c r="M283" s="180">
        <f t="shared" si="30"/>
        <v>0</v>
      </c>
      <c r="O283" s="185">
        <f t="shared" si="31"/>
        <v>30</v>
      </c>
      <c r="P283" s="185">
        <f t="shared" si="32"/>
        <v>0</v>
      </c>
      <c r="R283" s="174">
        <v>3.5</v>
      </c>
      <c r="S283" s="172">
        <f t="shared" si="33"/>
        <v>0</v>
      </c>
      <c r="T283" s="174">
        <v>85</v>
      </c>
      <c r="U283" s="172">
        <f t="shared" si="34"/>
        <v>0</v>
      </c>
      <c r="V283" s="174"/>
    </row>
    <row r="284" spans="1:22" s="2" customFormat="1" ht="22.5" customHeight="1" x14ac:dyDescent="0.2">
      <c r="A284" s="187" t="s">
        <v>841</v>
      </c>
      <c r="B284" s="27" t="s">
        <v>840</v>
      </c>
      <c r="C284" s="35" t="s">
        <v>590</v>
      </c>
      <c r="D284" s="28" t="s">
        <v>697</v>
      </c>
      <c r="E284" s="35"/>
      <c r="F284" s="29">
        <v>56</v>
      </c>
      <c r="G284" s="30">
        <v>70</v>
      </c>
      <c r="H284" s="149"/>
      <c r="I284" s="30">
        <f t="shared" si="28"/>
        <v>0</v>
      </c>
      <c r="J284" s="30"/>
      <c r="K284" s="31"/>
      <c r="L284" s="180">
        <f t="shared" si="29"/>
        <v>13.658536585365855</v>
      </c>
      <c r="M284" s="180">
        <f t="shared" si="30"/>
        <v>0</v>
      </c>
      <c r="O284" s="185">
        <f t="shared" si="31"/>
        <v>70</v>
      </c>
      <c r="P284" s="185">
        <f t="shared" si="32"/>
        <v>0</v>
      </c>
      <c r="R284" s="174">
        <v>11</v>
      </c>
      <c r="S284" s="172">
        <f t="shared" si="33"/>
        <v>0</v>
      </c>
      <c r="T284" s="174"/>
      <c r="U284" s="172"/>
      <c r="V284" s="174">
        <f>S284</f>
        <v>0</v>
      </c>
    </row>
    <row r="285" spans="1:22" s="2" customFormat="1" ht="22.5" customHeight="1" x14ac:dyDescent="0.2">
      <c r="A285" s="187" t="s">
        <v>813</v>
      </c>
      <c r="B285" s="27" t="s">
        <v>842</v>
      </c>
      <c r="C285" s="35" t="s">
        <v>528</v>
      </c>
      <c r="D285" s="28" t="s">
        <v>529</v>
      </c>
      <c r="E285" s="35"/>
      <c r="F285" s="29">
        <v>24</v>
      </c>
      <c r="G285" s="30">
        <v>30</v>
      </c>
      <c r="H285" s="149"/>
      <c r="I285" s="30">
        <f t="shared" si="28"/>
        <v>0</v>
      </c>
      <c r="J285" s="30"/>
      <c r="K285" s="34"/>
      <c r="L285" s="180">
        <f t="shared" si="29"/>
        <v>5.8536585365853666</v>
      </c>
      <c r="M285" s="180">
        <f t="shared" si="30"/>
        <v>0</v>
      </c>
      <c r="O285" s="185">
        <f t="shared" si="31"/>
        <v>30</v>
      </c>
      <c r="P285" s="185">
        <f t="shared" si="32"/>
        <v>0</v>
      </c>
      <c r="R285" s="174">
        <v>3.5</v>
      </c>
      <c r="S285" s="172">
        <f t="shared" si="33"/>
        <v>0</v>
      </c>
      <c r="T285" s="174">
        <v>85</v>
      </c>
      <c r="U285" s="172">
        <f t="shared" si="34"/>
        <v>0</v>
      </c>
      <c r="V285" s="174"/>
    </row>
    <row r="286" spans="1:22" s="2" customFormat="1" ht="22.5" customHeight="1" x14ac:dyDescent="0.2">
      <c r="A286" s="187" t="s">
        <v>844</v>
      </c>
      <c r="B286" s="27" t="s">
        <v>843</v>
      </c>
      <c r="C286" s="35" t="s">
        <v>543</v>
      </c>
      <c r="D286" s="28" t="s">
        <v>558</v>
      </c>
      <c r="E286" s="35"/>
      <c r="F286" s="29">
        <v>11</v>
      </c>
      <c r="G286" s="30">
        <v>14</v>
      </c>
      <c r="H286" s="149"/>
      <c r="I286" s="30">
        <f t="shared" si="28"/>
        <v>0</v>
      </c>
      <c r="J286" s="30"/>
      <c r="K286" s="31"/>
      <c r="L286" s="180">
        <f t="shared" si="29"/>
        <v>2.6829268292682928</v>
      </c>
      <c r="M286" s="180">
        <f t="shared" si="30"/>
        <v>0</v>
      </c>
      <c r="O286" s="185">
        <f t="shared" si="31"/>
        <v>13.75</v>
      </c>
      <c r="P286" s="185">
        <f t="shared" si="32"/>
        <v>0</v>
      </c>
      <c r="R286" s="174">
        <v>1.5</v>
      </c>
      <c r="S286" s="172">
        <f t="shared" si="33"/>
        <v>0</v>
      </c>
      <c r="T286" s="174">
        <v>180</v>
      </c>
      <c r="U286" s="172">
        <f t="shared" si="34"/>
        <v>0</v>
      </c>
      <c r="V286" s="174"/>
    </row>
    <row r="287" spans="1:22" s="2" customFormat="1" ht="22.5" customHeight="1" x14ac:dyDescent="0.2">
      <c r="A287" s="187" t="s">
        <v>537</v>
      </c>
      <c r="B287" s="27" t="s">
        <v>846</v>
      </c>
      <c r="C287" s="35" t="s">
        <v>543</v>
      </c>
      <c r="D287" s="28" t="s">
        <v>550</v>
      </c>
      <c r="E287" s="35"/>
      <c r="F287" s="29">
        <v>8</v>
      </c>
      <c r="G287" s="30">
        <v>10</v>
      </c>
      <c r="H287" s="149"/>
      <c r="I287" s="30">
        <f t="shared" si="28"/>
        <v>0</v>
      </c>
      <c r="J287" s="30"/>
      <c r="K287" s="31"/>
      <c r="L287" s="180">
        <f t="shared" si="29"/>
        <v>1.9512195121951221</v>
      </c>
      <c r="M287" s="180">
        <f t="shared" si="30"/>
        <v>0</v>
      </c>
      <c r="O287" s="185">
        <f t="shared" si="31"/>
        <v>10</v>
      </c>
      <c r="P287" s="185">
        <f t="shared" si="32"/>
        <v>0</v>
      </c>
      <c r="R287" s="174">
        <v>1.5</v>
      </c>
      <c r="S287" s="172">
        <f t="shared" si="33"/>
        <v>0</v>
      </c>
      <c r="T287" s="174">
        <v>200</v>
      </c>
      <c r="U287" s="172">
        <f t="shared" si="34"/>
        <v>0</v>
      </c>
      <c r="V287" s="174"/>
    </row>
    <row r="288" spans="1:22" s="2" customFormat="1" ht="22.5" customHeight="1" x14ac:dyDescent="0.2">
      <c r="A288" s="187" t="s">
        <v>847</v>
      </c>
      <c r="B288" s="27" t="s">
        <v>846</v>
      </c>
      <c r="C288" s="35" t="s">
        <v>528</v>
      </c>
      <c r="D288" s="28" t="s">
        <v>744</v>
      </c>
      <c r="E288" s="35"/>
      <c r="F288" s="29">
        <v>15</v>
      </c>
      <c r="G288" s="30">
        <v>20</v>
      </c>
      <c r="H288" s="149"/>
      <c r="I288" s="30">
        <f t="shared" si="28"/>
        <v>0</v>
      </c>
      <c r="J288" s="30"/>
      <c r="K288" s="31"/>
      <c r="L288" s="180">
        <f t="shared" si="29"/>
        <v>3.6585365853658538</v>
      </c>
      <c r="M288" s="180">
        <f t="shared" si="30"/>
        <v>0</v>
      </c>
      <c r="O288" s="185">
        <f t="shared" si="31"/>
        <v>18.75</v>
      </c>
      <c r="P288" s="185">
        <f t="shared" si="32"/>
        <v>0</v>
      </c>
      <c r="R288" s="174">
        <v>3.5</v>
      </c>
      <c r="S288" s="172">
        <f t="shared" si="33"/>
        <v>0</v>
      </c>
      <c r="T288" s="174"/>
      <c r="U288" s="172"/>
      <c r="V288" s="174">
        <f>S288</f>
        <v>0</v>
      </c>
    </row>
    <row r="289" spans="1:22" s="2" customFormat="1" ht="22.5" hidden="1" customHeight="1" x14ac:dyDescent="0.2">
      <c r="A289" s="187" t="s">
        <v>849</v>
      </c>
      <c r="B289" s="36" t="s">
        <v>846</v>
      </c>
      <c r="C289" s="37" t="s">
        <v>851</v>
      </c>
      <c r="D289" s="38" t="s">
        <v>845</v>
      </c>
      <c r="E289" s="37"/>
      <c r="F289" s="39">
        <v>28</v>
      </c>
      <c r="G289" s="40">
        <v>35</v>
      </c>
      <c r="H289" s="149"/>
      <c r="I289" s="30">
        <f t="shared" si="28"/>
        <v>0</v>
      </c>
      <c r="J289" s="37" t="s">
        <v>121</v>
      </c>
      <c r="K289" s="37" t="s">
        <v>541</v>
      </c>
      <c r="L289" s="180">
        <f t="shared" si="29"/>
        <v>6.8292682926829276</v>
      </c>
      <c r="M289" s="180">
        <f t="shared" si="30"/>
        <v>0</v>
      </c>
      <c r="O289" s="185">
        <f t="shared" si="31"/>
        <v>35</v>
      </c>
      <c r="P289" s="185">
        <f t="shared" si="32"/>
        <v>0</v>
      </c>
      <c r="R289" s="174">
        <v>8</v>
      </c>
      <c r="S289" s="172">
        <f t="shared" si="33"/>
        <v>0</v>
      </c>
      <c r="T289" s="174"/>
      <c r="U289" s="172"/>
      <c r="V289" s="174">
        <f>S289</f>
        <v>0</v>
      </c>
    </row>
    <row r="290" spans="1:22" s="2" customFormat="1" ht="22.5" customHeight="1" x14ac:dyDescent="0.2">
      <c r="A290" s="187" t="s">
        <v>853</v>
      </c>
      <c r="B290" s="27" t="s">
        <v>846</v>
      </c>
      <c r="C290" s="35" t="s">
        <v>836</v>
      </c>
      <c r="D290" s="28" t="s">
        <v>848</v>
      </c>
      <c r="E290" s="35"/>
      <c r="F290" s="29">
        <v>72</v>
      </c>
      <c r="G290" s="30">
        <v>90</v>
      </c>
      <c r="H290" s="149"/>
      <c r="I290" s="30">
        <f t="shared" si="28"/>
        <v>0</v>
      </c>
      <c r="J290" s="30"/>
      <c r="K290" s="31"/>
      <c r="L290" s="180">
        <f t="shared" si="29"/>
        <v>17.560975609756099</v>
      </c>
      <c r="M290" s="180">
        <f t="shared" si="30"/>
        <v>0</v>
      </c>
      <c r="O290" s="185">
        <f t="shared" si="31"/>
        <v>90</v>
      </c>
      <c r="P290" s="185">
        <f t="shared" si="32"/>
        <v>0</v>
      </c>
      <c r="R290" s="174">
        <v>28</v>
      </c>
      <c r="S290" s="172">
        <f t="shared" si="33"/>
        <v>0</v>
      </c>
      <c r="T290" s="174"/>
      <c r="U290" s="172"/>
      <c r="V290" s="174">
        <f>S290</f>
        <v>0</v>
      </c>
    </row>
    <row r="291" spans="1:22" s="2" customFormat="1" ht="22.5" hidden="1" customHeight="1" x14ac:dyDescent="0.2">
      <c r="A291" s="187" t="s">
        <v>852</v>
      </c>
      <c r="B291" s="36" t="s">
        <v>854</v>
      </c>
      <c r="C291" s="37" t="s">
        <v>780</v>
      </c>
      <c r="D291" s="38" t="s">
        <v>850</v>
      </c>
      <c r="E291" s="37"/>
      <c r="F291" s="39">
        <v>92</v>
      </c>
      <c r="G291" s="40">
        <v>115</v>
      </c>
      <c r="H291" s="149"/>
      <c r="I291" s="30">
        <f t="shared" si="28"/>
        <v>0</v>
      </c>
      <c r="J291" s="37" t="s">
        <v>121</v>
      </c>
      <c r="K291" s="37" t="s">
        <v>541</v>
      </c>
      <c r="L291" s="180">
        <f t="shared" si="29"/>
        <v>22.439024390243905</v>
      </c>
      <c r="M291" s="180">
        <f t="shared" si="30"/>
        <v>0</v>
      </c>
      <c r="O291" s="185">
        <f t="shared" si="31"/>
        <v>115</v>
      </c>
      <c r="P291" s="185">
        <f t="shared" si="32"/>
        <v>0</v>
      </c>
      <c r="R291" s="174">
        <v>32</v>
      </c>
      <c r="S291" s="172">
        <f t="shared" si="33"/>
        <v>0</v>
      </c>
      <c r="T291" s="174"/>
      <c r="U291" s="172"/>
      <c r="V291" s="174">
        <f>S291</f>
        <v>0</v>
      </c>
    </row>
    <row r="292" spans="1:22" s="2" customFormat="1" ht="22.5" customHeight="1" x14ac:dyDescent="0.2">
      <c r="A292" s="187" t="s">
        <v>856</v>
      </c>
      <c r="B292" s="27" t="s">
        <v>855</v>
      </c>
      <c r="C292" s="35" t="s">
        <v>543</v>
      </c>
      <c r="D292" s="28" t="s">
        <v>532</v>
      </c>
      <c r="E292" s="35" t="s">
        <v>516</v>
      </c>
      <c r="F292" s="29">
        <v>11</v>
      </c>
      <c r="G292" s="30">
        <v>14</v>
      </c>
      <c r="H292" s="149"/>
      <c r="I292" s="30">
        <f t="shared" si="28"/>
        <v>0</v>
      </c>
      <c r="J292" s="30"/>
      <c r="K292" s="31"/>
      <c r="L292" s="180">
        <f t="shared" si="29"/>
        <v>2.6829268292682928</v>
      </c>
      <c r="M292" s="180">
        <f t="shared" si="30"/>
        <v>0</v>
      </c>
      <c r="O292" s="185">
        <f t="shared" si="31"/>
        <v>13.75</v>
      </c>
      <c r="P292" s="185">
        <f t="shared" si="32"/>
        <v>0</v>
      </c>
      <c r="R292" s="174">
        <v>1.5</v>
      </c>
      <c r="S292" s="172">
        <f t="shared" si="33"/>
        <v>0</v>
      </c>
      <c r="T292" s="174">
        <v>200</v>
      </c>
      <c r="U292" s="172">
        <f t="shared" si="34"/>
        <v>0</v>
      </c>
      <c r="V292" s="174"/>
    </row>
    <row r="293" spans="1:22" s="2" customFormat="1" ht="22.5" customHeight="1" x14ac:dyDescent="0.2">
      <c r="A293" s="187" t="s">
        <v>857</v>
      </c>
      <c r="B293" s="27" t="s">
        <v>855</v>
      </c>
      <c r="C293" s="35" t="s">
        <v>585</v>
      </c>
      <c r="D293" s="28" t="s">
        <v>517</v>
      </c>
      <c r="E293" s="35" t="s">
        <v>517</v>
      </c>
      <c r="F293" s="29">
        <v>19</v>
      </c>
      <c r="G293" s="30">
        <v>24</v>
      </c>
      <c r="H293" s="149"/>
      <c r="I293" s="30">
        <f t="shared" si="28"/>
        <v>0</v>
      </c>
      <c r="J293" s="30"/>
      <c r="K293" s="31"/>
      <c r="L293" s="180">
        <f t="shared" si="29"/>
        <v>4.6341463414634152</v>
      </c>
      <c r="M293" s="180">
        <f t="shared" si="30"/>
        <v>0</v>
      </c>
      <c r="O293" s="185">
        <f t="shared" si="31"/>
        <v>23.75</v>
      </c>
      <c r="P293" s="185">
        <f t="shared" si="32"/>
        <v>0</v>
      </c>
      <c r="R293" s="174">
        <v>3</v>
      </c>
      <c r="S293" s="172">
        <f t="shared" si="33"/>
        <v>0</v>
      </c>
      <c r="T293" s="174">
        <v>85</v>
      </c>
      <c r="U293" s="172">
        <f t="shared" si="34"/>
        <v>0</v>
      </c>
      <c r="V293" s="174"/>
    </row>
    <row r="294" spans="1:22" s="2" customFormat="1" ht="22.5" customHeight="1" x14ac:dyDescent="0.2">
      <c r="A294" s="187" t="s">
        <v>858</v>
      </c>
      <c r="B294" s="27" t="s">
        <v>855</v>
      </c>
      <c r="C294" s="35" t="s">
        <v>604</v>
      </c>
      <c r="D294" s="28" t="s">
        <v>512</v>
      </c>
      <c r="E294" s="35" t="s">
        <v>512</v>
      </c>
      <c r="F294" s="29">
        <v>30</v>
      </c>
      <c r="G294" s="30">
        <v>38</v>
      </c>
      <c r="H294" s="149"/>
      <c r="I294" s="30">
        <f t="shared" si="28"/>
        <v>0</v>
      </c>
      <c r="J294" s="30"/>
      <c r="K294" s="31"/>
      <c r="L294" s="180">
        <f t="shared" si="29"/>
        <v>7.3170731707317076</v>
      </c>
      <c r="M294" s="180">
        <f t="shared" si="30"/>
        <v>0</v>
      </c>
      <c r="O294" s="185">
        <f t="shared" si="31"/>
        <v>37.5</v>
      </c>
      <c r="P294" s="185">
        <f t="shared" si="32"/>
        <v>0</v>
      </c>
      <c r="R294" s="174">
        <v>6</v>
      </c>
      <c r="S294" s="172">
        <f t="shared" si="33"/>
        <v>0</v>
      </c>
      <c r="T294" s="174"/>
      <c r="U294" s="172"/>
      <c r="V294" s="174">
        <f>S294</f>
        <v>0</v>
      </c>
    </row>
    <row r="295" spans="1:22" s="2" customFormat="1" ht="22.5" customHeight="1" x14ac:dyDescent="0.2">
      <c r="A295" s="187" t="s">
        <v>860</v>
      </c>
      <c r="B295" s="27" t="s">
        <v>859</v>
      </c>
      <c r="C295" s="35" t="s">
        <v>543</v>
      </c>
      <c r="D295" s="28" t="s">
        <v>677</v>
      </c>
      <c r="E295" s="35" t="s">
        <v>512</v>
      </c>
      <c r="F295" s="29">
        <v>11</v>
      </c>
      <c r="G295" s="30">
        <v>14</v>
      </c>
      <c r="H295" s="149"/>
      <c r="I295" s="30">
        <f t="shared" si="28"/>
        <v>0</v>
      </c>
      <c r="J295" s="30"/>
      <c r="K295" s="31"/>
      <c r="L295" s="180">
        <f t="shared" si="29"/>
        <v>2.6829268292682928</v>
      </c>
      <c r="M295" s="180">
        <f t="shared" si="30"/>
        <v>0</v>
      </c>
      <c r="O295" s="185">
        <f t="shared" si="31"/>
        <v>13.75</v>
      </c>
      <c r="P295" s="185">
        <f t="shared" si="32"/>
        <v>0</v>
      </c>
      <c r="R295" s="174">
        <v>1.5</v>
      </c>
      <c r="S295" s="172">
        <f t="shared" si="33"/>
        <v>0</v>
      </c>
      <c r="T295" s="174">
        <v>180</v>
      </c>
      <c r="U295" s="172">
        <f t="shared" si="34"/>
        <v>0</v>
      </c>
      <c r="V295" s="174"/>
    </row>
    <row r="296" spans="1:22" s="2" customFormat="1" ht="22.5" customHeight="1" x14ac:dyDescent="0.2">
      <c r="A296" s="187" t="s">
        <v>858</v>
      </c>
      <c r="B296" s="27" t="s">
        <v>859</v>
      </c>
      <c r="C296" s="35" t="s">
        <v>585</v>
      </c>
      <c r="D296" s="28" t="s">
        <v>588</v>
      </c>
      <c r="E296" s="35" t="s">
        <v>580</v>
      </c>
      <c r="F296" s="29">
        <v>19</v>
      </c>
      <c r="G296" s="30">
        <v>24</v>
      </c>
      <c r="H296" s="149"/>
      <c r="I296" s="30">
        <f t="shared" si="28"/>
        <v>0</v>
      </c>
      <c r="J296" s="30"/>
      <c r="K296" s="31"/>
      <c r="L296" s="180">
        <f t="shared" si="29"/>
        <v>4.6341463414634152</v>
      </c>
      <c r="M296" s="180">
        <f t="shared" si="30"/>
        <v>0</v>
      </c>
      <c r="O296" s="185">
        <f t="shared" si="31"/>
        <v>23.75</v>
      </c>
      <c r="P296" s="185">
        <f t="shared" si="32"/>
        <v>0</v>
      </c>
      <c r="R296" s="174">
        <v>3</v>
      </c>
      <c r="S296" s="172">
        <f t="shared" si="33"/>
        <v>0</v>
      </c>
      <c r="T296" s="174">
        <v>85</v>
      </c>
      <c r="U296" s="172">
        <f t="shared" si="34"/>
        <v>0</v>
      </c>
      <c r="V296" s="174"/>
    </row>
    <row r="297" spans="1:22" s="2" customFormat="1" ht="22.5" customHeight="1" x14ac:dyDescent="0.2">
      <c r="A297" s="187" t="s">
        <v>852</v>
      </c>
      <c r="B297" s="27" t="s">
        <v>859</v>
      </c>
      <c r="C297" s="35" t="s">
        <v>780</v>
      </c>
      <c r="D297" s="72" t="s">
        <v>823</v>
      </c>
      <c r="E297" s="72" t="s">
        <v>544</v>
      </c>
      <c r="F297" s="29">
        <v>86.4</v>
      </c>
      <c r="G297" s="30">
        <v>108</v>
      </c>
      <c r="H297" s="149"/>
      <c r="I297" s="30">
        <f t="shared" si="28"/>
        <v>0</v>
      </c>
      <c r="J297" s="30"/>
      <c r="K297" s="31"/>
      <c r="L297" s="180">
        <f t="shared" si="29"/>
        <v>21.073170731707322</v>
      </c>
      <c r="M297" s="180">
        <f t="shared" si="30"/>
        <v>0</v>
      </c>
      <c r="O297" s="185">
        <f t="shared" si="31"/>
        <v>108</v>
      </c>
      <c r="P297" s="185">
        <f t="shared" si="32"/>
        <v>0</v>
      </c>
      <c r="R297" s="174">
        <v>32</v>
      </c>
      <c r="S297" s="172">
        <f t="shared" si="33"/>
        <v>0</v>
      </c>
      <c r="T297" s="174"/>
      <c r="U297" s="172"/>
      <c r="V297" s="174">
        <f>S297</f>
        <v>0</v>
      </c>
    </row>
    <row r="298" spans="1:22" s="2" customFormat="1" ht="22.5" customHeight="1" x14ac:dyDescent="0.2">
      <c r="A298" s="187" t="s">
        <v>860</v>
      </c>
      <c r="B298" s="27" t="s">
        <v>861</v>
      </c>
      <c r="C298" s="35" t="s">
        <v>543</v>
      </c>
      <c r="D298" s="72" t="s">
        <v>580</v>
      </c>
      <c r="E298" s="72" t="s">
        <v>512</v>
      </c>
      <c r="F298" s="29">
        <v>11</v>
      </c>
      <c r="G298" s="30">
        <v>14</v>
      </c>
      <c r="H298" s="149"/>
      <c r="I298" s="30">
        <f t="shared" si="28"/>
        <v>0</v>
      </c>
      <c r="J298" s="30"/>
      <c r="K298" s="31"/>
      <c r="L298" s="180">
        <f t="shared" si="29"/>
        <v>2.6829268292682928</v>
      </c>
      <c r="M298" s="180">
        <f t="shared" si="30"/>
        <v>0</v>
      </c>
      <c r="O298" s="185">
        <f t="shared" si="31"/>
        <v>13.75</v>
      </c>
      <c r="P298" s="185">
        <f t="shared" si="32"/>
        <v>0</v>
      </c>
      <c r="R298" s="174">
        <v>1.5</v>
      </c>
      <c r="S298" s="172">
        <f t="shared" si="33"/>
        <v>0</v>
      </c>
      <c r="T298" s="174">
        <v>200</v>
      </c>
      <c r="U298" s="172">
        <f t="shared" si="34"/>
        <v>0</v>
      </c>
      <c r="V298" s="174"/>
    </row>
    <row r="299" spans="1:22" s="2" customFormat="1" ht="22.5" customHeight="1" x14ac:dyDescent="0.2">
      <c r="A299" s="187" t="s">
        <v>862</v>
      </c>
      <c r="B299" s="27" t="s">
        <v>861</v>
      </c>
      <c r="C299" s="35" t="s">
        <v>585</v>
      </c>
      <c r="D299" s="72" t="s">
        <v>588</v>
      </c>
      <c r="E299" s="72" t="s">
        <v>550</v>
      </c>
      <c r="F299" s="29">
        <v>19</v>
      </c>
      <c r="G299" s="30">
        <v>24</v>
      </c>
      <c r="H299" s="149"/>
      <c r="I299" s="30">
        <f t="shared" si="28"/>
        <v>0</v>
      </c>
      <c r="J299" s="30"/>
      <c r="K299" s="31"/>
      <c r="L299" s="180">
        <f t="shared" si="29"/>
        <v>4.6341463414634152</v>
      </c>
      <c r="M299" s="180">
        <f t="shared" si="30"/>
        <v>0</v>
      </c>
      <c r="O299" s="185">
        <f t="shared" si="31"/>
        <v>23.75</v>
      </c>
      <c r="P299" s="185">
        <f t="shared" si="32"/>
        <v>0</v>
      </c>
      <c r="R299" s="174">
        <v>3</v>
      </c>
      <c r="S299" s="172">
        <f t="shared" si="33"/>
        <v>0</v>
      </c>
      <c r="T299" s="174">
        <v>85</v>
      </c>
      <c r="U299" s="172">
        <f t="shared" si="34"/>
        <v>0</v>
      </c>
      <c r="V299" s="174"/>
    </row>
    <row r="300" spans="1:22" s="2" customFormat="1" ht="22.5" customHeight="1" x14ac:dyDescent="0.2">
      <c r="A300" s="187" t="s">
        <v>857</v>
      </c>
      <c r="B300" s="27" t="s">
        <v>861</v>
      </c>
      <c r="C300" s="35" t="s">
        <v>604</v>
      </c>
      <c r="D300" s="72" t="s">
        <v>554</v>
      </c>
      <c r="E300" s="72" t="s">
        <v>598</v>
      </c>
      <c r="F300" s="29">
        <v>30</v>
      </c>
      <c r="G300" s="30">
        <v>38</v>
      </c>
      <c r="H300" s="149"/>
      <c r="I300" s="30">
        <f t="shared" si="28"/>
        <v>0</v>
      </c>
      <c r="J300" s="30"/>
      <c r="K300" s="73"/>
      <c r="L300" s="180">
        <f t="shared" si="29"/>
        <v>7.3170731707317076</v>
      </c>
      <c r="M300" s="180">
        <f t="shared" si="30"/>
        <v>0</v>
      </c>
      <c r="O300" s="185">
        <f t="shared" si="31"/>
        <v>37.5</v>
      </c>
      <c r="P300" s="185">
        <f t="shared" si="32"/>
        <v>0</v>
      </c>
      <c r="R300" s="174">
        <v>6</v>
      </c>
      <c r="S300" s="172">
        <f t="shared" si="33"/>
        <v>0</v>
      </c>
      <c r="T300" s="174"/>
      <c r="U300" s="172"/>
      <c r="V300" s="174">
        <f>S300</f>
        <v>0</v>
      </c>
    </row>
    <row r="301" spans="1:22" s="2" customFormat="1" ht="22.5" customHeight="1" x14ac:dyDescent="0.2">
      <c r="A301" s="187" t="s">
        <v>852</v>
      </c>
      <c r="B301" s="46" t="s">
        <v>861</v>
      </c>
      <c r="C301" s="47" t="s">
        <v>863</v>
      </c>
      <c r="D301" s="48"/>
      <c r="E301" s="48"/>
      <c r="F301" s="49">
        <v>86.4</v>
      </c>
      <c r="G301" s="50">
        <v>108</v>
      </c>
      <c r="H301" s="149"/>
      <c r="I301" s="30">
        <f t="shared" si="28"/>
        <v>0</v>
      </c>
      <c r="J301" s="199" t="s">
        <v>102</v>
      </c>
      <c r="K301" s="51" t="s">
        <v>508</v>
      </c>
      <c r="L301" s="180">
        <f t="shared" si="29"/>
        <v>21.073170731707322</v>
      </c>
      <c r="M301" s="180">
        <f t="shared" si="30"/>
        <v>0</v>
      </c>
      <c r="O301" s="185">
        <f t="shared" si="31"/>
        <v>108</v>
      </c>
      <c r="P301" s="185">
        <f t="shared" si="32"/>
        <v>0</v>
      </c>
      <c r="R301" s="174">
        <v>32</v>
      </c>
      <c r="S301" s="172">
        <f t="shared" si="33"/>
        <v>0</v>
      </c>
      <c r="T301" s="174"/>
      <c r="U301" s="172"/>
      <c r="V301" s="174">
        <f>S301</f>
        <v>0</v>
      </c>
    </row>
    <row r="302" spans="1:22" s="2" customFormat="1" ht="22.5" customHeight="1" x14ac:dyDescent="0.2">
      <c r="A302" s="4" t="s">
        <v>865</v>
      </c>
      <c r="B302" s="27" t="s">
        <v>864</v>
      </c>
      <c r="C302" s="35" t="s">
        <v>543</v>
      </c>
      <c r="D302" s="72" t="s">
        <v>529</v>
      </c>
      <c r="E302" s="72"/>
      <c r="F302" s="29">
        <v>14.4</v>
      </c>
      <c r="G302" s="30">
        <v>18</v>
      </c>
      <c r="H302" s="149"/>
      <c r="I302" s="30">
        <f t="shared" si="28"/>
        <v>0</v>
      </c>
      <c r="J302" s="30"/>
      <c r="K302" s="73"/>
      <c r="L302" s="180">
        <f t="shared" si="29"/>
        <v>3.51219512195122</v>
      </c>
      <c r="M302" s="180">
        <f t="shared" si="30"/>
        <v>0</v>
      </c>
      <c r="O302" s="185">
        <f t="shared" si="31"/>
        <v>18</v>
      </c>
      <c r="P302" s="185">
        <f t="shared" si="32"/>
        <v>0</v>
      </c>
      <c r="R302" s="174">
        <v>1.5</v>
      </c>
      <c r="S302" s="172">
        <f t="shared" si="33"/>
        <v>0</v>
      </c>
      <c r="T302" s="174">
        <v>200</v>
      </c>
      <c r="U302" s="172">
        <f t="shared" si="34"/>
        <v>0</v>
      </c>
      <c r="V302" s="174"/>
    </row>
    <row r="303" spans="1:22" s="2" customFormat="1" ht="22.5" customHeight="1" x14ac:dyDescent="0.2">
      <c r="A303" s="13" t="s">
        <v>609</v>
      </c>
      <c r="B303" s="27" t="s">
        <v>864</v>
      </c>
      <c r="C303" s="35" t="s">
        <v>543</v>
      </c>
      <c r="D303" s="230" t="s">
        <v>866</v>
      </c>
      <c r="E303" s="231"/>
      <c r="F303" s="29">
        <v>20</v>
      </c>
      <c r="G303" s="30">
        <v>25</v>
      </c>
      <c r="H303" s="149"/>
      <c r="I303" s="30">
        <f t="shared" si="28"/>
        <v>0</v>
      </c>
      <c r="J303" s="30"/>
      <c r="K303" s="73"/>
      <c r="L303" s="180">
        <f t="shared" si="29"/>
        <v>4.8780487804878057</v>
      </c>
      <c r="M303" s="180">
        <f t="shared" si="30"/>
        <v>0</v>
      </c>
      <c r="O303" s="185">
        <f t="shared" si="31"/>
        <v>25</v>
      </c>
      <c r="P303" s="185">
        <f t="shared" si="32"/>
        <v>0</v>
      </c>
      <c r="R303" s="174">
        <v>1.5</v>
      </c>
      <c r="S303" s="172">
        <f t="shared" si="33"/>
        <v>0</v>
      </c>
      <c r="T303" s="174">
        <v>180</v>
      </c>
      <c r="U303" s="172">
        <f t="shared" si="34"/>
        <v>0</v>
      </c>
      <c r="V303" s="174"/>
    </row>
    <row r="304" spans="1:22" s="2" customFormat="1" ht="22.5" customHeight="1" x14ac:dyDescent="0.2">
      <c r="A304" s="4" t="s">
        <v>609</v>
      </c>
      <c r="B304" s="27" t="s">
        <v>864</v>
      </c>
      <c r="C304" s="35" t="s">
        <v>585</v>
      </c>
      <c r="D304" s="72" t="s">
        <v>682</v>
      </c>
      <c r="E304" s="72"/>
      <c r="F304" s="29">
        <v>28</v>
      </c>
      <c r="G304" s="30">
        <v>35</v>
      </c>
      <c r="H304" s="149"/>
      <c r="I304" s="30">
        <f t="shared" si="28"/>
        <v>0</v>
      </c>
      <c r="J304" s="30"/>
      <c r="K304" s="73"/>
      <c r="L304" s="180">
        <f t="shared" si="29"/>
        <v>6.8292682926829276</v>
      </c>
      <c r="M304" s="180">
        <f t="shared" si="30"/>
        <v>0</v>
      </c>
      <c r="O304" s="185">
        <f t="shared" si="31"/>
        <v>35</v>
      </c>
      <c r="P304" s="185">
        <f t="shared" si="32"/>
        <v>0</v>
      </c>
      <c r="R304" s="174">
        <v>3</v>
      </c>
      <c r="S304" s="172">
        <f t="shared" si="33"/>
        <v>0</v>
      </c>
      <c r="T304" s="174"/>
      <c r="U304" s="172"/>
      <c r="V304" s="174">
        <f>S304</f>
        <v>0</v>
      </c>
    </row>
    <row r="305" spans="1:22" s="2" customFormat="1" ht="22.5" customHeight="1" x14ac:dyDescent="0.2">
      <c r="A305" s="13" t="s">
        <v>609</v>
      </c>
      <c r="B305" s="27" t="s">
        <v>864</v>
      </c>
      <c r="C305" s="35" t="s">
        <v>585</v>
      </c>
      <c r="D305" s="35" t="s">
        <v>868</v>
      </c>
      <c r="E305" s="35"/>
      <c r="F305" s="29">
        <v>31</v>
      </c>
      <c r="G305" s="30">
        <v>39</v>
      </c>
      <c r="H305" s="149"/>
      <c r="I305" s="30">
        <f t="shared" si="28"/>
        <v>0</v>
      </c>
      <c r="J305" s="30"/>
      <c r="K305" s="73"/>
      <c r="L305" s="180">
        <f t="shared" si="29"/>
        <v>7.5609756097560981</v>
      </c>
      <c r="M305" s="180">
        <f t="shared" si="30"/>
        <v>0</v>
      </c>
      <c r="O305" s="185">
        <f t="shared" si="31"/>
        <v>38.75</v>
      </c>
      <c r="P305" s="185">
        <f t="shared" si="32"/>
        <v>0</v>
      </c>
      <c r="R305" s="174">
        <v>3</v>
      </c>
      <c r="S305" s="172">
        <f t="shared" si="33"/>
        <v>0</v>
      </c>
      <c r="T305" s="174"/>
      <c r="U305" s="172"/>
      <c r="V305" s="174">
        <f>S305</f>
        <v>0</v>
      </c>
    </row>
    <row r="306" spans="1:22" s="2" customFormat="1" ht="22.5" customHeight="1" x14ac:dyDescent="0.2">
      <c r="A306" s="4" t="s">
        <v>609</v>
      </c>
      <c r="B306" s="27" t="s">
        <v>864</v>
      </c>
      <c r="C306" s="35" t="s">
        <v>585</v>
      </c>
      <c r="D306" s="232" t="s">
        <v>869</v>
      </c>
      <c r="E306" s="233"/>
      <c r="F306" s="29">
        <v>40</v>
      </c>
      <c r="G306" s="30">
        <v>50</v>
      </c>
      <c r="H306" s="149"/>
      <c r="I306" s="30">
        <f t="shared" si="28"/>
        <v>0</v>
      </c>
      <c r="J306" s="30"/>
      <c r="K306" s="73"/>
      <c r="L306" s="180">
        <f t="shared" si="29"/>
        <v>9.7560975609756113</v>
      </c>
      <c r="M306" s="180">
        <f t="shared" si="30"/>
        <v>0</v>
      </c>
      <c r="O306" s="185">
        <f t="shared" si="31"/>
        <v>50</v>
      </c>
      <c r="P306" s="185">
        <f t="shared" si="32"/>
        <v>0</v>
      </c>
      <c r="R306" s="174">
        <v>3</v>
      </c>
      <c r="S306" s="172">
        <f t="shared" si="33"/>
        <v>0</v>
      </c>
      <c r="T306" s="174"/>
      <c r="U306" s="172"/>
      <c r="V306" s="174">
        <f>S306</f>
        <v>0</v>
      </c>
    </row>
    <row r="307" spans="1:22" s="2" customFormat="1" ht="22.5" hidden="1" customHeight="1" x14ac:dyDescent="0.2">
      <c r="A307" s="187" t="s">
        <v>654</v>
      </c>
      <c r="B307" s="36" t="s">
        <v>864</v>
      </c>
      <c r="C307" s="37" t="s">
        <v>590</v>
      </c>
      <c r="D307" s="38" t="s">
        <v>682</v>
      </c>
      <c r="E307" s="72"/>
      <c r="F307" s="39">
        <v>62</v>
      </c>
      <c r="G307" s="40">
        <v>78</v>
      </c>
      <c r="H307" s="149"/>
      <c r="I307" s="30">
        <f t="shared" si="28"/>
        <v>0</v>
      </c>
      <c r="J307" s="37" t="s">
        <v>121</v>
      </c>
      <c r="K307" s="37" t="s">
        <v>541</v>
      </c>
      <c r="L307" s="180">
        <f t="shared" si="29"/>
        <v>15.121951219512196</v>
      </c>
      <c r="M307" s="180">
        <f t="shared" si="30"/>
        <v>0</v>
      </c>
      <c r="O307" s="185">
        <f t="shared" si="31"/>
        <v>77.5</v>
      </c>
      <c r="P307" s="185">
        <f t="shared" si="32"/>
        <v>0</v>
      </c>
      <c r="R307" s="174">
        <v>11</v>
      </c>
      <c r="S307" s="172">
        <f t="shared" si="33"/>
        <v>0</v>
      </c>
      <c r="T307" s="174"/>
      <c r="U307" s="172"/>
      <c r="V307" s="174">
        <f t="shared" ref="V307:V370" si="35">S307</f>
        <v>0</v>
      </c>
    </row>
    <row r="308" spans="1:22" s="2" customFormat="1" ht="22.5" hidden="1" customHeight="1" x14ac:dyDescent="0.2">
      <c r="A308" s="187" t="s">
        <v>596</v>
      </c>
      <c r="B308" s="36" t="s">
        <v>870</v>
      </c>
      <c r="C308" s="37" t="s">
        <v>543</v>
      </c>
      <c r="D308" s="74">
        <v>10</v>
      </c>
      <c r="E308" s="75" t="s">
        <v>532</v>
      </c>
      <c r="F308" s="39">
        <v>12.8</v>
      </c>
      <c r="G308" s="40">
        <v>16</v>
      </c>
      <c r="H308" s="149"/>
      <c r="I308" s="30">
        <f t="shared" si="28"/>
        <v>0</v>
      </c>
      <c r="J308" s="37" t="s">
        <v>121</v>
      </c>
      <c r="K308" s="37" t="s">
        <v>541</v>
      </c>
      <c r="L308" s="180">
        <f t="shared" si="29"/>
        <v>3.1219512195121957</v>
      </c>
      <c r="M308" s="180">
        <f t="shared" si="30"/>
        <v>0</v>
      </c>
      <c r="O308" s="185">
        <f t="shared" si="31"/>
        <v>16</v>
      </c>
      <c r="P308" s="185">
        <f t="shared" si="32"/>
        <v>0</v>
      </c>
      <c r="R308" s="174">
        <v>1.5</v>
      </c>
      <c r="S308" s="172">
        <f t="shared" si="33"/>
        <v>0</v>
      </c>
      <c r="T308" s="174">
        <v>200</v>
      </c>
      <c r="U308" s="172">
        <f t="shared" si="34"/>
        <v>0</v>
      </c>
      <c r="V308" s="174"/>
    </row>
    <row r="309" spans="1:22" s="2" customFormat="1" ht="22.5" customHeight="1" x14ac:dyDescent="0.2">
      <c r="A309" s="187" t="s">
        <v>860</v>
      </c>
      <c r="B309" s="27" t="s">
        <v>871</v>
      </c>
      <c r="C309" s="35" t="s">
        <v>543</v>
      </c>
      <c r="D309" s="76" t="s">
        <v>627</v>
      </c>
      <c r="E309" s="72" t="s">
        <v>565</v>
      </c>
      <c r="F309" s="29">
        <v>11</v>
      </c>
      <c r="G309" s="30">
        <v>14</v>
      </c>
      <c r="H309" s="149"/>
      <c r="I309" s="30">
        <f t="shared" si="28"/>
        <v>0</v>
      </c>
      <c r="J309" s="30"/>
      <c r="K309" s="31"/>
      <c r="L309" s="180">
        <f t="shared" si="29"/>
        <v>2.6829268292682928</v>
      </c>
      <c r="M309" s="180">
        <f t="shared" si="30"/>
        <v>0</v>
      </c>
      <c r="O309" s="185">
        <f t="shared" si="31"/>
        <v>13.75</v>
      </c>
      <c r="P309" s="185">
        <f t="shared" si="32"/>
        <v>0</v>
      </c>
      <c r="R309" s="174">
        <v>1.5</v>
      </c>
      <c r="S309" s="172">
        <f t="shared" si="33"/>
        <v>0</v>
      </c>
      <c r="T309" s="174">
        <v>200</v>
      </c>
      <c r="U309" s="172">
        <f t="shared" si="34"/>
        <v>0</v>
      </c>
      <c r="V309" s="174"/>
    </row>
    <row r="310" spans="1:22" s="2" customFormat="1" ht="22.5" customHeight="1" x14ac:dyDescent="0.2">
      <c r="A310" s="187" t="s">
        <v>872</v>
      </c>
      <c r="B310" s="27" t="s">
        <v>871</v>
      </c>
      <c r="C310" s="35" t="s">
        <v>639</v>
      </c>
      <c r="D310" s="72" t="s">
        <v>566</v>
      </c>
      <c r="E310" s="72" t="s">
        <v>550</v>
      </c>
      <c r="F310" s="29">
        <v>19</v>
      </c>
      <c r="G310" s="30">
        <v>24</v>
      </c>
      <c r="H310" s="149"/>
      <c r="I310" s="30">
        <f t="shared" si="28"/>
        <v>0</v>
      </c>
      <c r="J310" s="30"/>
      <c r="K310" s="31"/>
      <c r="L310" s="180">
        <f t="shared" si="29"/>
        <v>4.6341463414634152</v>
      </c>
      <c r="M310" s="180">
        <f t="shared" si="30"/>
        <v>0</v>
      </c>
      <c r="O310" s="185">
        <f t="shared" si="31"/>
        <v>23.75</v>
      </c>
      <c r="P310" s="185">
        <f t="shared" si="32"/>
        <v>0</v>
      </c>
      <c r="R310" s="174">
        <v>3.5</v>
      </c>
      <c r="S310" s="172">
        <f t="shared" si="33"/>
        <v>0</v>
      </c>
      <c r="T310" s="174">
        <v>85</v>
      </c>
      <c r="U310" s="172">
        <f t="shared" si="34"/>
        <v>0</v>
      </c>
      <c r="V310" s="174"/>
    </row>
    <row r="311" spans="1:22" s="2" customFormat="1" ht="22.5" customHeight="1" x14ac:dyDescent="0.2">
      <c r="A311" s="187" t="s">
        <v>873</v>
      </c>
      <c r="B311" s="27" t="s">
        <v>871</v>
      </c>
      <c r="C311" s="35" t="s">
        <v>604</v>
      </c>
      <c r="D311" s="28" t="s">
        <v>700</v>
      </c>
      <c r="E311" s="28" t="s">
        <v>700</v>
      </c>
      <c r="F311" s="29">
        <v>30</v>
      </c>
      <c r="G311" s="30">
        <v>38</v>
      </c>
      <c r="H311" s="149"/>
      <c r="I311" s="30">
        <f t="shared" si="28"/>
        <v>0</v>
      </c>
      <c r="J311" s="30"/>
      <c r="K311" s="32"/>
      <c r="L311" s="180">
        <f t="shared" si="29"/>
        <v>7.3170731707317076</v>
      </c>
      <c r="M311" s="180">
        <f t="shared" si="30"/>
        <v>0</v>
      </c>
      <c r="O311" s="185">
        <f t="shared" si="31"/>
        <v>37.5</v>
      </c>
      <c r="P311" s="185">
        <f t="shared" si="32"/>
        <v>0</v>
      </c>
      <c r="R311" s="174">
        <v>6</v>
      </c>
      <c r="S311" s="172">
        <f t="shared" si="33"/>
        <v>0</v>
      </c>
      <c r="T311" s="174"/>
      <c r="U311" s="172"/>
      <c r="V311" s="174">
        <f t="shared" si="35"/>
        <v>0</v>
      </c>
    </row>
    <row r="312" spans="1:22" s="2" customFormat="1" ht="22.5" customHeight="1" x14ac:dyDescent="0.2">
      <c r="A312" s="187" t="s">
        <v>874</v>
      </c>
      <c r="B312" s="27" t="s">
        <v>871</v>
      </c>
      <c r="C312" s="35" t="s">
        <v>779</v>
      </c>
      <c r="D312" s="72" t="s">
        <v>588</v>
      </c>
      <c r="E312" s="72" t="s">
        <v>588</v>
      </c>
      <c r="F312" s="29">
        <v>48</v>
      </c>
      <c r="G312" s="30">
        <v>60</v>
      </c>
      <c r="H312" s="149"/>
      <c r="I312" s="30">
        <f t="shared" si="28"/>
        <v>0</v>
      </c>
      <c r="J312" s="30"/>
      <c r="K312" s="31"/>
      <c r="L312" s="180">
        <f t="shared" si="29"/>
        <v>11.707317073170733</v>
      </c>
      <c r="M312" s="180">
        <f t="shared" si="30"/>
        <v>0</v>
      </c>
      <c r="O312" s="185">
        <f t="shared" si="31"/>
        <v>60</v>
      </c>
      <c r="P312" s="185">
        <f t="shared" si="32"/>
        <v>0</v>
      </c>
      <c r="R312" s="174">
        <v>13</v>
      </c>
      <c r="S312" s="172">
        <f t="shared" si="33"/>
        <v>0</v>
      </c>
      <c r="T312" s="174"/>
      <c r="U312" s="172"/>
      <c r="V312" s="174">
        <f t="shared" si="35"/>
        <v>0</v>
      </c>
    </row>
    <row r="313" spans="1:22" s="2" customFormat="1" ht="22.5" customHeight="1" x14ac:dyDescent="0.2">
      <c r="A313" s="4" t="s">
        <v>876</v>
      </c>
      <c r="B313" s="27" t="s">
        <v>875</v>
      </c>
      <c r="C313" s="35" t="s">
        <v>543</v>
      </c>
      <c r="D313" s="72" t="s">
        <v>532</v>
      </c>
      <c r="E313" s="77" t="s">
        <v>731</v>
      </c>
      <c r="F313" s="29">
        <v>14.4</v>
      </c>
      <c r="G313" s="30">
        <v>18</v>
      </c>
      <c r="H313" s="149"/>
      <c r="I313" s="30">
        <f t="shared" si="28"/>
        <v>0</v>
      </c>
      <c r="J313" s="30"/>
      <c r="K313" s="31"/>
      <c r="L313" s="180">
        <f t="shared" si="29"/>
        <v>3.51219512195122</v>
      </c>
      <c r="M313" s="180">
        <f t="shared" si="30"/>
        <v>0</v>
      </c>
      <c r="O313" s="185">
        <f t="shared" si="31"/>
        <v>18</v>
      </c>
      <c r="P313" s="185">
        <f t="shared" si="32"/>
        <v>0</v>
      </c>
      <c r="R313" s="174">
        <v>1.5</v>
      </c>
      <c r="S313" s="172">
        <f t="shared" si="33"/>
        <v>0</v>
      </c>
      <c r="T313" s="174">
        <v>200</v>
      </c>
      <c r="U313" s="172">
        <f t="shared" si="34"/>
        <v>0</v>
      </c>
      <c r="V313" s="174"/>
    </row>
    <row r="314" spans="1:22" s="2" customFormat="1" ht="22.5" customHeight="1" x14ac:dyDescent="0.2">
      <c r="A314" s="187" t="s">
        <v>877</v>
      </c>
      <c r="B314" s="27" t="s">
        <v>875</v>
      </c>
      <c r="C314" s="35" t="s">
        <v>639</v>
      </c>
      <c r="D314" s="28" t="s">
        <v>565</v>
      </c>
      <c r="E314" s="28" t="s">
        <v>565</v>
      </c>
      <c r="F314" s="29">
        <v>30.4</v>
      </c>
      <c r="G314" s="30">
        <v>38</v>
      </c>
      <c r="H314" s="149"/>
      <c r="I314" s="30">
        <f t="shared" si="28"/>
        <v>0</v>
      </c>
      <c r="J314" s="30"/>
      <c r="K314" s="31"/>
      <c r="L314" s="180">
        <f t="shared" si="29"/>
        <v>7.4146341463414638</v>
      </c>
      <c r="M314" s="180">
        <f t="shared" si="30"/>
        <v>0</v>
      </c>
      <c r="O314" s="185">
        <f t="shared" si="31"/>
        <v>37.999999999999993</v>
      </c>
      <c r="P314" s="185">
        <f t="shared" si="32"/>
        <v>0</v>
      </c>
      <c r="R314" s="174">
        <v>3.5</v>
      </c>
      <c r="S314" s="172">
        <f t="shared" si="33"/>
        <v>0</v>
      </c>
      <c r="T314" s="174">
        <v>85</v>
      </c>
      <c r="U314" s="172">
        <f t="shared" si="34"/>
        <v>0</v>
      </c>
      <c r="V314" s="174"/>
    </row>
    <row r="315" spans="1:22" s="2" customFormat="1" ht="22.5" customHeight="1" x14ac:dyDescent="0.2">
      <c r="A315" s="187" t="s">
        <v>860</v>
      </c>
      <c r="B315" s="27" t="s">
        <v>878</v>
      </c>
      <c r="C315" s="35" t="s">
        <v>543</v>
      </c>
      <c r="D315" s="28" t="s">
        <v>565</v>
      </c>
      <c r="E315" s="28" t="s">
        <v>550</v>
      </c>
      <c r="F315" s="29">
        <v>11</v>
      </c>
      <c r="G315" s="30">
        <v>14</v>
      </c>
      <c r="H315" s="149"/>
      <c r="I315" s="30">
        <f t="shared" si="28"/>
        <v>0</v>
      </c>
      <c r="J315" s="30"/>
      <c r="K315" s="31"/>
      <c r="L315" s="180">
        <f t="shared" si="29"/>
        <v>2.6829268292682928</v>
      </c>
      <c r="M315" s="180">
        <f t="shared" si="30"/>
        <v>0</v>
      </c>
      <c r="O315" s="185">
        <f t="shared" si="31"/>
        <v>13.75</v>
      </c>
      <c r="P315" s="185">
        <f t="shared" si="32"/>
        <v>0</v>
      </c>
      <c r="R315" s="174">
        <v>1.5</v>
      </c>
      <c r="S315" s="172">
        <f t="shared" si="33"/>
        <v>0</v>
      </c>
      <c r="T315" s="174">
        <v>200</v>
      </c>
      <c r="U315" s="172">
        <f t="shared" si="34"/>
        <v>0</v>
      </c>
      <c r="V315" s="174"/>
    </row>
    <row r="316" spans="1:22" s="2" customFormat="1" ht="22.5" customHeight="1" x14ac:dyDescent="0.2">
      <c r="A316" s="187" t="s">
        <v>880</v>
      </c>
      <c r="B316" s="27" t="s">
        <v>878</v>
      </c>
      <c r="C316" s="35" t="s">
        <v>585</v>
      </c>
      <c r="D316" s="28" t="s">
        <v>512</v>
      </c>
      <c r="E316" s="28" t="s">
        <v>700</v>
      </c>
      <c r="F316" s="29">
        <v>19</v>
      </c>
      <c r="G316" s="30">
        <v>24</v>
      </c>
      <c r="H316" s="149"/>
      <c r="I316" s="30">
        <f t="shared" si="28"/>
        <v>0</v>
      </c>
      <c r="J316" s="30"/>
      <c r="K316" s="31"/>
      <c r="L316" s="180">
        <f t="shared" si="29"/>
        <v>4.6341463414634152</v>
      </c>
      <c r="M316" s="180">
        <f t="shared" si="30"/>
        <v>0</v>
      </c>
      <c r="O316" s="185">
        <f t="shared" si="31"/>
        <v>23.75</v>
      </c>
      <c r="P316" s="185">
        <f t="shared" si="32"/>
        <v>0</v>
      </c>
      <c r="R316" s="174">
        <v>3</v>
      </c>
      <c r="S316" s="172">
        <f t="shared" si="33"/>
        <v>0</v>
      </c>
      <c r="T316" s="174">
        <v>85</v>
      </c>
      <c r="U316" s="172">
        <f t="shared" si="34"/>
        <v>0</v>
      </c>
      <c r="V316" s="174"/>
    </row>
    <row r="317" spans="1:22" s="2" customFormat="1" ht="22.5" customHeight="1" x14ac:dyDescent="0.2">
      <c r="A317" s="187" t="s">
        <v>883</v>
      </c>
      <c r="B317" s="27" t="s">
        <v>881</v>
      </c>
      <c r="C317" s="35" t="s">
        <v>518</v>
      </c>
      <c r="D317" s="28" t="s">
        <v>588</v>
      </c>
      <c r="E317" s="35"/>
      <c r="F317" s="29">
        <v>8</v>
      </c>
      <c r="G317" s="30">
        <v>10</v>
      </c>
      <c r="H317" s="149"/>
      <c r="I317" s="30">
        <f t="shared" si="28"/>
        <v>0</v>
      </c>
      <c r="J317" s="30"/>
      <c r="K317" s="31"/>
      <c r="L317" s="180">
        <f t="shared" si="29"/>
        <v>1.9512195121951221</v>
      </c>
      <c r="M317" s="180">
        <f t="shared" si="30"/>
        <v>0</v>
      </c>
      <c r="O317" s="185">
        <f t="shared" si="31"/>
        <v>10</v>
      </c>
      <c r="P317" s="185">
        <f t="shared" si="32"/>
        <v>0</v>
      </c>
      <c r="R317" s="174">
        <v>1.6</v>
      </c>
      <c r="S317" s="172">
        <f t="shared" si="33"/>
        <v>0</v>
      </c>
      <c r="T317" s="174">
        <v>200</v>
      </c>
      <c r="U317" s="172">
        <f t="shared" si="34"/>
        <v>0</v>
      </c>
      <c r="V317" s="174"/>
    </row>
    <row r="318" spans="1:22" s="220" customFormat="1" ht="22.5" hidden="1" customHeight="1" x14ac:dyDescent="0.2">
      <c r="A318" s="217" t="s">
        <v>886</v>
      </c>
      <c r="B318" s="36" t="s">
        <v>881</v>
      </c>
      <c r="C318" s="37" t="s">
        <v>884</v>
      </c>
      <c r="D318" s="38" t="s">
        <v>885</v>
      </c>
      <c r="E318" s="37"/>
      <c r="F318" s="39">
        <v>10</v>
      </c>
      <c r="G318" s="40">
        <v>12.5</v>
      </c>
      <c r="H318" s="218"/>
      <c r="I318" s="40">
        <f t="shared" si="28"/>
        <v>0</v>
      </c>
      <c r="J318" s="40" t="s">
        <v>121</v>
      </c>
      <c r="K318" s="52"/>
      <c r="L318" s="219">
        <f t="shared" si="29"/>
        <v>2.4390243902439028</v>
      </c>
      <c r="M318" s="219">
        <f t="shared" si="30"/>
        <v>0</v>
      </c>
      <c r="O318" s="221">
        <f t="shared" si="31"/>
        <v>12.5</v>
      </c>
      <c r="P318" s="221">
        <f t="shared" si="32"/>
        <v>0</v>
      </c>
      <c r="R318" s="222">
        <v>2.5</v>
      </c>
      <c r="S318" s="223">
        <f t="shared" si="33"/>
        <v>0</v>
      </c>
      <c r="T318" s="222"/>
      <c r="U318" s="223"/>
      <c r="V318" s="222">
        <f t="shared" si="35"/>
        <v>0</v>
      </c>
    </row>
    <row r="319" spans="1:22" s="2" customFormat="1" ht="22.5" customHeight="1" x14ac:dyDescent="0.2">
      <c r="A319" s="187" t="s">
        <v>887</v>
      </c>
      <c r="B319" s="27" t="s">
        <v>881</v>
      </c>
      <c r="C319" s="35" t="s">
        <v>528</v>
      </c>
      <c r="D319" s="28" t="s">
        <v>682</v>
      </c>
      <c r="E319" s="35"/>
      <c r="F319" s="29">
        <v>17</v>
      </c>
      <c r="G319" s="30">
        <v>22</v>
      </c>
      <c r="H319" s="149"/>
      <c r="I319" s="30">
        <f t="shared" si="28"/>
        <v>0</v>
      </c>
      <c r="J319" s="30"/>
      <c r="K319" s="31"/>
      <c r="L319" s="180">
        <f t="shared" si="29"/>
        <v>4.1463414634146343</v>
      </c>
      <c r="M319" s="180">
        <f t="shared" si="30"/>
        <v>0</v>
      </c>
      <c r="O319" s="185">
        <f t="shared" si="31"/>
        <v>21.25</v>
      </c>
      <c r="P319" s="185">
        <f t="shared" si="32"/>
        <v>0</v>
      </c>
      <c r="R319" s="174">
        <v>3.5</v>
      </c>
      <c r="S319" s="172">
        <f t="shared" si="33"/>
        <v>0</v>
      </c>
      <c r="T319" s="174"/>
      <c r="U319" s="172"/>
      <c r="V319" s="174">
        <f t="shared" si="35"/>
        <v>0</v>
      </c>
    </row>
    <row r="320" spans="1:22" s="2" customFormat="1" ht="22.5" customHeight="1" x14ac:dyDescent="0.2">
      <c r="A320" s="187" t="s">
        <v>888</v>
      </c>
      <c r="B320" s="27" t="s">
        <v>881</v>
      </c>
      <c r="C320" s="35" t="s">
        <v>528</v>
      </c>
      <c r="D320" s="28" t="s">
        <v>744</v>
      </c>
      <c r="E320" s="35"/>
      <c r="F320" s="29">
        <v>23</v>
      </c>
      <c r="G320" s="30">
        <v>29</v>
      </c>
      <c r="H320" s="149"/>
      <c r="I320" s="30">
        <f t="shared" si="28"/>
        <v>0</v>
      </c>
      <c r="J320" s="30"/>
      <c r="K320" s="31"/>
      <c r="L320" s="180">
        <f t="shared" si="29"/>
        <v>5.6097560975609762</v>
      </c>
      <c r="M320" s="180">
        <f t="shared" si="30"/>
        <v>0</v>
      </c>
      <c r="O320" s="185">
        <f t="shared" si="31"/>
        <v>28.75</v>
      </c>
      <c r="P320" s="185">
        <f t="shared" si="32"/>
        <v>0</v>
      </c>
      <c r="R320" s="174">
        <v>3.5</v>
      </c>
      <c r="S320" s="172">
        <f t="shared" si="33"/>
        <v>0</v>
      </c>
      <c r="T320" s="174"/>
      <c r="U320" s="172"/>
      <c r="V320" s="174">
        <f t="shared" si="35"/>
        <v>0</v>
      </c>
    </row>
    <row r="321" spans="1:22" s="2" customFormat="1" ht="22.5" customHeight="1" x14ac:dyDescent="0.2">
      <c r="A321" s="4" t="s">
        <v>889</v>
      </c>
      <c r="B321" s="27" t="s">
        <v>881</v>
      </c>
      <c r="C321" s="35" t="s">
        <v>779</v>
      </c>
      <c r="D321" s="28" t="s">
        <v>868</v>
      </c>
      <c r="E321" s="35"/>
      <c r="F321" s="29">
        <v>36</v>
      </c>
      <c r="G321" s="30">
        <v>45</v>
      </c>
      <c r="H321" s="149"/>
      <c r="I321" s="30">
        <f t="shared" si="28"/>
        <v>0</v>
      </c>
      <c r="J321" s="30"/>
      <c r="K321" s="31"/>
      <c r="L321" s="180">
        <f t="shared" si="29"/>
        <v>8.7804878048780495</v>
      </c>
      <c r="M321" s="180">
        <f t="shared" si="30"/>
        <v>0</v>
      </c>
      <c r="O321" s="185">
        <f t="shared" si="31"/>
        <v>45</v>
      </c>
      <c r="P321" s="185">
        <f t="shared" si="32"/>
        <v>0</v>
      </c>
      <c r="R321" s="174">
        <v>13</v>
      </c>
      <c r="S321" s="172">
        <f t="shared" si="33"/>
        <v>0</v>
      </c>
      <c r="T321" s="174"/>
      <c r="U321" s="172"/>
      <c r="V321" s="174">
        <f t="shared" si="35"/>
        <v>0</v>
      </c>
    </row>
    <row r="322" spans="1:22" s="2" customFormat="1" ht="22.5" customHeight="1" x14ac:dyDescent="0.2">
      <c r="A322" s="4" t="s">
        <v>891</v>
      </c>
      <c r="B322" s="27" t="s">
        <v>881</v>
      </c>
      <c r="C322" s="35" t="s">
        <v>687</v>
      </c>
      <c r="D322" s="28" t="s">
        <v>892</v>
      </c>
      <c r="E322" s="35"/>
      <c r="F322" s="29">
        <v>52</v>
      </c>
      <c r="G322" s="30">
        <v>65</v>
      </c>
      <c r="H322" s="149"/>
      <c r="I322" s="30">
        <f t="shared" si="28"/>
        <v>0</v>
      </c>
      <c r="J322" s="30"/>
      <c r="K322" s="31"/>
      <c r="L322" s="180">
        <f t="shared" si="29"/>
        <v>12.682926829268293</v>
      </c>
      <c r="M322" s="180">
        <f t="shared" si="30"/>
        <v>0</v>
      </c>
      <c r="O322" s="185">
        <f t="shared" si="31"/>
        <v>65</v>
      </c>
      <c r="P322" s="185">
        <f t="shared" si="32"/>
        <v>0</v>
      </c>
      <c r="R322" s="174">
        <v>18</v>
      </c>
      <c r="S322" s="172">
        <f t="shared" si="33"/>
        <v>0</v>
      </c>
      <c r="T322" s="174"/>
      <c r="U322" s="172"/>
      <c r="V322" s="174">
        <f t="shared" si="35"/>
        <v>0</v>
      </c>
    </row>
    <row r="323" spans="1:22" s="2" customFormat="1" ht="22.5" customHeight="1" x14ac:dyDescent="0.2">
      <c r="A323" s="187" t="s">
        <v>894</v>
      </c>
      <c r="B323" s="27" t="s">
        <v>881</v>
      </c>
      <c r="C323" s="35" t="s">
        <v>895</v>
      </c>
      <c r="D323" s="28" t="s">
        <v>890</v>
      </c>
      <c r="E323" s="35"/>
      <c r="F323" s="29">
        <v>72</v>
      </c>
      <c r="G323" s="30">
        <v>90</v>
      </c>
      <c r="H323" s="149"/>
      <c r="I323" s="30">
        <f t="shared" si="28"/>
        <v>0</v>
      </c>
      <c r="J323" s="30"/>
      <c r="K323" s="31"/>
      <c r="L323" s="180">
        <f t="shared" si="29"/>
        <v>17.560975609756099</v>
      </c>
      <c r="M323" s="180">
        <f t="shared" si="30"/>
        <v>0</v>
      </c>
      <c r="O323" s="185">
        <f t="shared" si="31"/>
        <v>90</v>
      </c>
      <c r="P323" s="185">
        <f t="shared" si="32"/>
        <v>0</v>
      </c>
      <c r="R323" s="174">
        <v>28</v>
      </c>
      <c r="S323" s="172">
        <f t="shared" si="33"/>
        <v>0</v>
      </c>
      <c r="T323" s="174"/>
      <c r="U323" s="172"/>
      <c r="V323" s="174">
        <f t="shared" si="35"/>
        <v>0</v>
      </c>
    </row>
    <row r="324" spans="1:22" s="2" customFormat="1" ht="22.5" customHeight="1" x14ac:dyDescent="0.2">
      <c r="A324" s="187" t="s">
        <v>896</v>
      </c>
      <c r="B324" s="27" t="s">
        <v>881</v>
      </c>
      <c r="C324" s="35" t="s">
        <v>836</v>
      </c>
      <c r="D324" s="28" t="s">
        <v>848</v>
      </c>
      <c r="E324" s="35"/>
      <c r="F324" s="29">
        <v>92</v>
      </c>
      <c r="G324" s="30">
        <v>115</v>
      </c>
      <c r="H324" s="149"/>
      <c r="I324" s="30">
        <f t="shared" si="28"/>
        <v>0</v>
      </c>
      <c r="J324" s="30"/>
      <c r="K324" s="31"/>
      <c r="L324" s="180">
        <f t="shared" si="29"/>
        <v>22.439024390243905</v>
      </c>
      <c r="M324" s="180">
        <f t="shared" si="30"/>
        <v>0</v>
      </c>
      <c r="O324" s="185">
        <f t="shared" si="31"/>
        <v>115</v>
      </c>
      <c r="P324" s="185">
        <f t="shared" si="32"/>
        <v>0</v>
      </c>
      <c r="R324" s="174">
        <v>28</v>
      </c>
      <c r="S324" s="172">
        <f t="shared" si="33"/>
        <v>0</v>
      </c>
      <c r="T324" s="174"/>
      <c r="U324" s="172"/>
      <c r="V324" s="174">
        <f t="shared" si="35"/>
        <v>0</v>
      </c>
    </row>
    <row r="325" spans="1:22" s="2" customFormat="1" ht="22.5" customHeight="1" x14ac:dyDescent="0.2">
      <c r="A325" s="187" t="s">
        <v>897</v>
      </c>
      <c r="B325" s="27" t="s">
        <v>881</v>
      </c>
      <c r="C325" s="35" t="s">
        <v>836</v>
      </c>
      <c r="D325" s="28" t="s">
        <v>850</v>
      </c>
      <c r="E325" s="35"/>
      <c r="F325" s="29">
        <v>112</v>
      </c>
      <c r="G325" s="30">
        <v>140</v>
      </c>
      <c r="H325" s="149"/>
      <c r="I325" s="30">
        <f t="shared" si="28"/>
        <v>0</v>
      </c>
      <c r="J325" s="30"/>
      <c r="K325" s="31"/>
      <c r="L325" s="180">
        <f t="shared" si="29"/>
        <v>27.31707317073171</v>
      </c>
      <c r="M325" s="180">
        <f t="shared" si="30"/>
        <v>0</v>
      </c>
      <c r="O325" s="185">
        <f t="shared" si="31"/>
        <v>140</v>
      </c>
      <c r="P325" s="185">
        <f t="shared" si="32"/>
        <v>0</v>
      </c>
      <c r="R325" s="174">
        <v>28</v>
      </c>
      <c r="S325" s="172">
        <f t="shared" si="33"/>
        <v>0</v>
      </c>
      <c r="T325" s="174"/>
      <c r="U325" s="172"/>
      <c r="V325" s="174">
        <f t="shared" si="35"/>
        <v>0</v>
      </c>
    </row>
    <row r="326" spans="1:22" s="2" customFormat="1" ht="22.5" customHeight="1" x14ac:dyDescent="0.2">
      <c r="A326" s="187" t="s">
        <v>901</v>
      </c>
      <c r="B326" s="27" t="s">
        <v>900</v>
      </c>
      <c r="C326" s="35" t="s">
        <v>543</v>
      </c>
      <c r="D326" s="28" t="s">
        <v>550</v>
      </c>
      <c r="E326" s="28" t="s">
        <v>512</v>
      </c>
      <c r="F326" s="29">
        <v>11</v>
      </c>
      <c r="G326" s="30">
        <v>14</v>
      </c>
      <c r="H326" s="149"/>
      <c r="I326" s="30">
        <f t="shared" si="28"/>
        <v>0</v>
      </c>
      <c r="J326" s="30"/>
      <c r="K326" s="31"/>
      <c r="L326" s="180">
        <f t="shared" si="29"/>
        <v>2.6829268292682928</v>
      </c>
      <c r="M326" s="180">
        <f t="shared" si="30"/>
        <v>0</v>
      </c>
      <c r="O326" s="185">
        <f t="shared" si="31"/>
        <v>13.75</v>
      </c>
      <c r="P326" s="185">
        <f t="shared" si="32"/>
        <v>0</v>
      </c>
      <c r="R326" s="174">
        <v>1.5</v>
      </c>
      <c r="S326" s="172">
        <f t="shared" si="33"/>
        <v>0</v>
      </c>
      <c r="T326" s="174">
        <v>200</v>
      </c>
      <c r="U326" s="172">
        <f t="shared" si="34"/>
        <v>0</v>
      </c>
      <c r="V326" s="174"/>
    </row>
    <row r="327" spans="1:22" s="2" customFormat="1" ht="22.5" customHeight="1" x14ac:dyDescent="0.2">
      <c r="A327" s="4" t="s">
        <v>902</v>
      </c>
      <c r="B327" s="27" t="s">
        <v>900</v>
      </c>
      <c r="C327" s="35" t="s">
        <v>639</v>
      </c>
      <c r="D327" s="28" t="s">
        <v>598</v>
      </c>
      <c r="E327" s="28" t="s">
        <v>700</v>
      </c>
      <c r="F327" s="29">
        <v>19</v>
      </c>
      <c r="G327" s="30">
        <v>24</v>
      </c>
      <c r="H327" s="149"/>
      <c r="I327" s="30">
        <f t="shared" si="28"/>
        <v>0</v>
      </c>
      <c r="J327" s="30"/>
      <c r="K327" s="31"/>
      <c r="L327" s="180">
        <f t="shared" si="29"/>
        <v>4.6341463414634152</v>
      </c>
      <c r="M327" s="180">
        <f t="shared" si="30"/>
        <v>0</v>
      </c>
      <c r="O327" s="185">
        <f t="shared" si="31"/>
        <v>23.75</v>
      </c>
      <c r="P327" s="185">
        <f t="shared" si="32"/>
        <v>0</v>
      </c>
      <c r="R327" s="174">
        <v>3.5</v>
      </c>
      <c r="S327" s="172">
        <f t="shared" si="33"/>
        <v>0</v>
      </c>
      <c r="T327" s="174">
        <v>85</v>
      </c>
      <c r="U327" s="172">
        <f t="shared" si="34"/>
        <v>0</v>
      </c>
      <c r="V327" s="174"/>
    </row>
    <row r="328" spans="1:22" s="2" customFormat="1" ht="22.5" customHeight="1" x14ac:dyDescent="0.2">
      <c r="A328" s="4" t="s">
        <v>874</v>
      </c>
      <c r="B328" s="27" t="s">
        <v>900</v>
      </c>
      <c r="C328" s="35" t="s">
        <v>779</v>
      </c>
      <c r="D328" s="28" t="s">
        <v>529</v>
      </c>
      <c r="E328" s="28" t="s">
        <v>642</v>
      </c>
      <c r="F328" s="29">
        <v>48</v>
      </c>
      <c r="G328" s="30">
        <v>60</v>
      </c>
      <c r="H328" s="149"/>
      <c r="I328" s="30">
        <f t="shared" si="28"/>
        <v>0</v>
      </c>
      <c r="J328" s="30"/>
      <c r="K328" s="31"/>
      <c r="L328" s="180">
        <f t="shared" si="29"/>
        <v>11.707317073170733</v>
      </c>
      <c r="M328" s="180">
        <f t="shared" si="30"/>
        <v>0</v>
      </c>
      <c r="O328" s="185">
        <f t="shared" si="31"/>
        <v>60</v>
      </c>
      <c r="P328" s="185">
        <f t="shared" si="32"/>
        <v>0</v>
      </c>
      <c r="R328" s="174">
        <v>13</v>
      </c>
      <c r="S328" s="172">
        <f t="shared" si="33"/>
        <v>0</v>
      </c>
      <c r="T328" s="174"/>
      <c r="U328" s="172"/>
      <c r="V328" s="174">
        <f t="shared" si="35"/>
        <v>0</v>
      </c>
    </row>
    <row r="329" spans="1:22" s="2" customFormat="1" ht="22.5" customHeight="1" x14ac:dyDescent="0.2">
      <c r="A329" s="4" t="s">
        <v>574</v>
      </c>
      <c r="B329" s="27" t="s">
        <v>903</v>
      </c>
      <c r="C329" s="35" t="s">
        <v>543</v>
      </c>
      <c r="D329" s="28" t="s">
        <v>550</v>
      </c>
      <c r="E329" s="28"/>
      <c r="F329" s="29">
        <v>14.4</v>
      </c>
      <c r="G329" s="30">
        <v>18</v>
      </c>
      <c r="H329" s="149"/>
      <c r="I329" s="30">
        <f t="shared" si="28"/>
        <v>0</v>
      </c>
      <c r="J329" s="30"/>
      <c r="K329" s="31"/>
      <c r="L329" s="180">
        <f t="shared" si="29"/>
        <v>3.51219512195122</v>
      </c>
      <c r="M329" s="180">
        <f t="shared" si="30"/>
        <v>0</v>
      </c>
      <c r="O329" s="185">
        <f t="shared" si="31"/>
        <v>18</v>
      </c>
      <c r="P329" s="185">
        <f t="shared" si="32"/>
        <v>0</v>
      </c>
      <c r="R329" s="174">
        <v>1.5</v>
      </c>
      <c r="S329" s="172">
        <f t="shared" si="33"/>
        <v>0</v>
      </c>
      <c r="T329" s="174">
        <v>200</v>
      </c>
      <c r="U329" s="172">
        <f t="shared" si="34"/>
        <v>0</v>
      </c>
      <c r="V329" s="174"/>
    </row>
    <row r="330" spans="1:22" s="2" customFormat="1" ht="22.5" customHeight="1" x14ac:dyDescent="0.2">
      <c r="A330" s="4" t="s">
        <v>905</v>
      </c>
      <c r="B330" s="27" t="s">
        <v>904</v>
      </c>
      <c r="C330" s="35" t="s">
        <v>543</v>
      </c>
      <c r="D330" s="28" t="s">
        <v>532</v>
      </c>
      <c r="E330" s="28" t="s">
        <v>580</v>
      </c>
      <c r="F330" s="29">
        <v>14.4</v>
      </c>
      <c r="G330" s="30">
        <v>18</v>
      </c>
      <c r="H330" s="149"/>
      <c r="I330" s="30">
        <f t="shared" ref="I330:I393" si="36">H330*F330</f>
        <v>0</v>
      </c>
      <c r="J330" s="30"/>
      <c r="K330" s="31"/>
      <c r="L330" s="180">
        <f t="shared" ref="L330:L393" si="37">F330/4.1</f>
        <v>3.51219512195122</v>
      </c>
      <c r="M330" s="180">
        <f t="shared" ref="M330:M393" si="38">L330*H330</f>
        <v>0</v>
      </c>
      <c r="O330" s="185">
        <f t="shared" ref="O330:O393" si="39">F330/0.8</f>
        <v>18</v>
      </c>
      <c r="P330" s="185">
        <f t="shared" ref="P330:P393" si="40">O330*H330</f>
        <v>0</v>
      </c>
      <c r="R330" s="174">
        <v>1.5</v>
      </c>
      <c r="S330" s="172">
        <f t="shared" ref="S330:S393" si="41">R330*H330</f>
        <v>0</v>
      </c>
      <c r="T330" s="174">
        <v>200</v>
      </c>
      <c r="U330" s="172">
        <f>H330/T330</f>
        <v>0</v>
      </c>
      <c r="V330" s="174"/>
    </row>
    <row r="331" spans="1:22" s="2" customFormat="1" ht="22.5" customHeight="1" x14ac:dyDescent="0.2">
      <c r="A331" s="4" t="s">
        <v>555</v>
      </c>
      <c r="B331" s="27" t="s">
        <v>904</v>
      </c>
      <c r="C331" s="28" t="s">
        <v>528</v>
      </c>
      <c r="D331" s="28" t="s">
        <v>516</v>
      </c>
      <c r="E331" s="28" t="s">
        <v>512</v>
      </c>
      <c r="F331" s="29">
        <v>25.5</v>
      </c>
      <c r="G331" s="30">
        <v>32</v>
      </c>
      <c r="H331" s="149"/>
      <c r="I331" s="30">
        <f t="shared" si="36"/>
        <v>0</v>
      </c>
      <c r="J331" s="30"/>
      <c r="K331" s="31"/>
      <c r="L331" s="180">
        <f t="shared" si="37"/>
        <v>6.2195121951219514</v>
      </c>
      <c r="M331" s="180">
        <f t="shared" si="38"/>
        <v>0</v>
      </c>
      <c r="O331" s="185">
        <f t="shared" si="39"/>
        <v>31.875</v>
      </c>
      <c r="P331" s="185">
        <f t="shared" si="40"/>
        <v>0</v>
      </c>
      <c r="R331" s="174">
        <v>3.5</v>
      </c>
      <c r="S331" s="172">
        <f t="shared" si="41"/>
        <v>0</v>
      </c>
      <c r="T331" s="174">
        <v>85</v>
      </c>
      <c r="U331" s="172">
        <f>H331/T331</f>
        <v>0</v>
      </c>
      <c r="V331" s="174"/>
    </row>
    <row r="332" spans="1:22" s="2" customFormat="1" ht="22.5" customHeight="1" x14ac:dyDescent="0.2">
      <c r="A332" s="4" t="s">
        <v>872</v>
      </c>
      <c r="B332" s="27" t="s">
        <v>906</v>
      </c>
      <c r="C332" s="28" t="s">
        <v>851</v>
      </c>
      <c r="D332" s="28" t="s">
        <v>558</v>
      </c>
      <c r="E332" s="28"/>
      <c r="F332" s="29">
        <v>26.4</v>
      </c>
      <c r="G332" s="30">
        <v>33</v>
      </c>
      <c r="H332" s="149"/>
      <c r="I332" s="30">
        <f t="shared" si="36"/>
        <v>0</v>
      </c>
      <c r="J332" s="30"/>
      <c r="K332" s="31"/>
      <c r="L332" s="180">
        <f t="shared" si="37"/>
        <v>6.4390243902439028</v>
      </c>
      <c r="M332" s="180">
        <f t="shared" si="38"/>
        <v>0</v>
      </c>
      <c r="O332" s="185">
        <f t="shared" si="39"/>
        <v>32.999999999999993</v>
      </c>
      <c r="P332" s="185">
        <f t="shared" si="40"/>
        <v>0</v>
      </c>
      <c r="R332" s="174">
        <v>8</v>
      </c>
      <c r="S332" s="172">
        <f t="shared" si="41"/>
        <v>0</v>
      </c>
      <c r="T332" s="174"/>
      <c r="U332" s="172"/>
      <c r="V332" s="174">
        <f t="shared" si="35"/>
        <v>0</v>
      </c>
    </row>
    <row r="333" spans="1:22" s="2" customFormat="1" ht="22.5" customHeight="1" x14ac:dyDescent="0.2">
      <c r="A333" s="4" t="s">
        <v>561</v>
      </c>
      <c r="B333" s="27" t="s">
        <v>907</v>
      </c>
      <c r="C333" s="35" t="s">
        <v>543</v>
      </c>
      <c r="D333" s="62" t="s">
        <v>517</v>
      </c>
      <c r="E333" s="35"/>
      <c r="F333" s="29">
        <v>14.4</v>
      </c>
      <c r="G333" s="30">
        <v>18</v>
      </c>
      <c r="H333" s="149"/>
      <c r="I333" s="30">
        <f t="shared" si="36"/>
        <v>0</v>
      </c>
      <c r="J333" s="30"/>
      <c r="K333" s="31"/>
      <c r="L333" s="180">
        <f t="shared" si="37"/>
        <v>3.51219512195122</v>
      </c>
      <c r="M333" s="180">
        <f t="shared" si="38"/>
        <v>0</v>
      </c>
      <c r="O333" s="185">
        <f t="shared" si="39"/>
        <v>18</v>
      </c>
      <c r="P333" s="185">
        <f t="shared" si="40"/>
        <v>0</v>
      </c>
      <c r="R333" s="174">
        <v>1.5</v>
      </c>
      <c r="S333" s="172">
        <f t="shared" si="41"/>
        <v>0</v>
      </c>
      <c r="T333" s="174">
        <v>200</v>
      </c>
      <c r="U333" s="172">
        <f>H333/T333</f>
        <v>0</v>
      </c>
      <c r="V333" s="174"/>
    </row>
    <row r="334" spans="1:22" s="2" customFormat="1" ht="22.5" customHeight="1" x14ac:dyDescent="0.2">
      <c r="A334" s="4" t="s">
        <v>817</v>
      </c>
      <c r="B334" s="27" t="s">
        <v>907</v>
      </c>
      <c r="C334" s="35" t="s">
        <v>590</v>
      </c>
      <c r="D334" s="62" t="s">
        <v>517</v>
      </c>
      <c r="E334" s="35" t="s">
        <v>550</v>
      </c>
      <c r="F334" s="29">
        <v>56</v>
      </c>
      <c r="G334" s="30">
        <v>70</v>
      </c>
      <c r="H334" s="149"/>
      <c r="I334" s="30">
        <f t="shared" si="36"/>
        <v>0</v>
      </c>
      <c r="J334" s="30"/>
      <c r="K334" s="42"/>
      <c r="L334" s="180">
        <f t="shared" si="37"/>
        <v>13.658536585365855</v>
      </c>
      <c r="M334" s="180">
        <f t="shared" si="38"/>
        <v>0</v>
      </c>
      <c r="O334" s="185">
        <f t="shared" si="39"/>
        <v>70</v>
      </c>
      <c r="P334" s="185">
        <f t="shared" si="40"/>
        <v>0</v>
      </c>
      <c r="R334" s="174">
        <v>11</v>
      </c>
      <c r="S334" s="172">
        <f t="shared" si="41"/>
        <v>0</v>
      </c>
      <c r="T334" s="174"/>
      <c r="U334" s="172"/>
      <c r="V334" s="174">
        <f t="shared" si="35"/>
        <v>0</v>
      </c>
    </row>
    <row r="335" spans="1:22" s="2" customFormat="1" ht="22.5" customHeight="1" thickBot="1" x14ac:dyDescent="0.25">
      <c r="A335" s="4" t="s">
        <v>578</v>
      </c>
      <c r="B335" s="140" t="s">
        <v>908</v>
      </c>
      <c r="C335" s="141" t="s">
        <v>543</v>
      </c>
      <c r="D335" s="142" t="s">
        <v>731</v>
      </c>
      <c r="E335" s="141" t="s">
        <v>532</v>
      </c>
      <c r="F335" s="143">
        <v>16</v>
      </c>
      <c r="G335" s="30">
        <v>20</v>
      </c>
      <c r="H335" s="149"/>
      <c r="I335" s="30">
        <f t="shared" si="36"/>
        <v>0</v>
      </c>
      <c r="J335" s="30"/>
      <c r="K335" s="34"/>
      <c r="L335" s="180">
        <f t="shared" si="37"/>
        <v>3.9024390243902443</v>
      </c>
      <c r="M335" s="180">
        <f t="shared" si="38"/>
        <v>0</v>
      </c>
      <c r="O335" s="185">
        <f t="shared" si="39"/>
        <v>20</v>
      </c>
      <c r="P335" s="185">
        <f t="shared" si="40"/>
        <v>0</v>
      </c>
      <c r="R335" s="174">
        <v>1.5</v>
      </c>
      <c r="S335" s="172">
        <f t="shared" si="41"/>
        <v>0</v>
      </c>
      <c r="T335" s="174">
        <v>200</v>
      </c>
      <c r="U335" s="172">
        <f>H335/T335</f>
        <v>0</v>
      </c>
      <c r="V335" s="174"/>
    </row>
    <row r="336" spans="1:22" s="2" customFormat="1" ht="22.5" customHeight="1" thickBot="1" x14ac:dyDescent="0.25">
      <c r="A336" s="4"/>
      <c r="B336" s="165" t="s">
        <v>61</v>
      </c>
      <c r="C336" s="161"/>
      <c r="D336" s="161"/>
      <c r="E336" s="161"/>
      <c r="F336" s="163"/>
      <c r="G336" s="139"/>
      <c r="H336" s="149"/>
      <c r="I336" s="30">
        <f t="shared" si="36"/>
        <v>0</v>
      </c>
      <c r="J336" s="30"/>
      <c r="K336" s="34"/>
      <c r="L336" s="180">
        <f t="shared" si="37"/>
        <v>0</v>
      </c>
      <c r="M336" s="180">
        <f t="shared" si="38"/>
        <v>0</v>
      </c>
      <c r="O336" s="185">
        <f t="shared" si="39"/>
        <v>0</v>
      </c>
      <c r="P336" s="185">
        <f t="shared" si="40"/>
        <v>0</v>
      </c>
      <c r="R336" s="174"/>
      <c r="S336" s="172">
        <f t="shared" si="41"/>
        <v>0</v>
      </c>
      <c r="T336" s="174"/>
      <c r="U336" s="172"/>
      <c r="V336" s="174">
        <f t="shared" si="35"/>
        <v>0</v>
      </c>
    </row>
    <row r="337" spans="1:22" s="2" customFormat="1" ht="22.5" customHeight="1" x14ac:dyDescent="0.2">
      <c r="A337" s="4" t="s">
        <v>537</v>
      </c>
      <c r="B337" s="144" t="s">
        <v>909</v>
      </c>
      <c r="C337" s="145" t="s">
        <v>528</v>
      </c>
      <c r="D337" s="146" t="s">
        <v>910</v>
      </c>
      <c r="E337" s="145"/>
      <c r="F337" s="147">
        <v>78.400000000000006</v>
      </c>
      <c r="G337" s="30">
        <v>98</v>
      </c>
      <c r="H337" s="149"/>
      <c r="I337" s="30">
        <f t="shared" si="36"/>
        <v>0</v>
      </c>
      <c r="J337" s="30"/>
      <c r="K337" s="31"/>
      <c r="L337" s="180">
        <f t="shared" si="37"/>
        <v>19.121951219512198</v>
      </c>
      <c r="M337" s="180">
        <f t="shared" si="38"/>
        <v>0</v>
      </c>
      <c r="O337" s="185">
        <f t="shared" si="39"/>
        <v>98</v>
      </c>
      <c r="P337" s="185">
        <f t="shared" si="40"/>
        <v>0</v>
      </c>
      <c r="R337" s="174">
        <v>3.5</v>
      </c>
      <c r="S337" s="172">
        <f t="shared" si="41"/>
        <v>0</v>
      </c>
      <c r="T337" s="174"/>
      <c r="U337" s="172"/>
      <c r="V337" s="174">
        <f t="shared" si="35"/>
        <v>0</v>
      </c>
    </row>
    <row r="338" spans="1:22" s="2" customFormat="1" ht="22.5" customHeight="1" x14ac:dyDescent="0.2">
      <c r="A338" s="4" t="s">
        <v>537</v>
      </c>
      <c r="B338" s="27" t="s">
        <v>909</v>
      </c>
      <c r="C338" s="35" t="s">
        <v>528</v>
      </c>
      <c r="D338" s="28" t="s">
        <v>911</v>
      </c>
      <c r="E338" s="35"/>
      <c r="F338" s="29">
        <v>89</v>
      </c>
      <c r="G338" s="30">
        <v>112</v>
      </c>
      <c r="H338" s="149"/>
      <c r="I338" s="30">
        <f t="shared" si="36"/>
        <v>0</v>
      </c>
      <c r="J338" s="30"/>
      <c r="K338" s="31"/>
      <c r="L338" s="180">
        <f t="shared" si="37"/>
        <v>21.707317073170735</v>
      </c>
      <c r="M338" s="180">
        <f t="shared" si="38"/>
        <v>0</v>
      </c>
      <c r="O338" s="185">
        <f t="shared" si="39"/>
        <v>111.25</v>
      </c>
      <c r="P338" s="185">
        <f t="shared" si="40"/>
        <v>0</v>
      </c>
      <c r="R338" s="174">
        <v>3.5</v>
      </c>
      <c r="S338" s="172">
        <f t="shared" si="41"/>
        <v>0</v>
      </c>
      <c r="T338" s="174"/>
      <c r="U338" s="172"/>
      <c r="V338" s="174">
        <f t="shared" si="35"/>
        <v>0</v>
      </c>
    </row>
    <row r="339" spans="1:22" s="2" customFormat="1" ht="22.5" hidden="1" customHeight="1" x14ac:dyDescent="0.2">
      <c r="A339" s="4" t="s">
        <v>537</v>
      </c>
      <c r="B339" s="36" t="s">
        <v>909</v>
      </c>
      <c r="C339" s="37" t="s">
        <v>590</v>
      </c>
      <c r="D339" s="38" t="s">
        <v>912</v>
      </c>
      <c r="E339" s="37"/>
      <c r="F339" s="39">
        <v>120</v>
      </c>
      <c r="G339" s="40">
        <v>150</v>
      </c>
      <c r="H339" s="149"/>
      <c r="I339" s="30">
        <f t="shared" si="36"/>
        <v>0</v>
      </c>
      <c r="J339" s="37" t="s">
        <v>121</v>
      </c>
      <c r="K339" s="37" t="s">
        <v>541</v>
      </c>
      <c r="L339" s="180">
        <f t="shared" si="37"/>
        <v>29.26829268292683</v>
      </c>
      <c r="M339" s="180">
        <f t="shared" si="38"/>
        <v>0</v>
      </c>
      <c r="O339" s="185">
        <f t="shared" si="39"/>
        <v>150</v>
      </c>
      <c r="P339" s="185">
        <f t="shared" si="40"/>
        <v>0</v>
      </c>
      <c r="R339" s="174">
        <v>11</v>
      </c>
      <c r="S339" s="172">
        <f t="shared" si="41"/>
        <v>0</v>
      </c>
      <c r="T339" s="174"/>
      <c r="U339" s="172"/>
      <c r="V339" s="174">
        <f t="shared" si="35"/>
        <v>0</v>
      </c>
    </row>
    <row r="340" spans="1:22" s="2" customFormat="1" ht="22.5" customHeight="1" x14ac:dyDescent="0.2">
      <c r="A340" s="4" t="s">
        <v>537</v>
      </c>
      <c r="B340" s="27" t="s">
        <v>913</v>
      </c>
      <c r="C340" s="35" t="s">
        <v>528</v>
      </c>
      <c r="D340" s="28" t="s">
        <v>914</v>
      </c>
      <c r="E340" s="35"/>
      <c r="F340" s="29">
        <v>78.400000000000006</v>
      </c>
      <c r="G340" s="30">
        <v>98</v>
      </c>
      <c r="H340" s="149"/>
      <c r="I340" s="30">
        <f t="shared" si="36"/>
        <v>0</v>
      </c>
      <c r="J340" s="30"/>
      <c r="K340" s="31"/>
      <c r="L340" s="180">
        <f t="shared" si="37"/>
        <v>19.121951219512198</v>
      </c>
      <c r="M340" s="180">
        <f t="shared" si="38"/>
        <v>0</v>
      </c>
      <c r="O340" s="185">
        <f t="shared" si="39"/>
        <v>98</v>
      </c>
      <c r="P340" s="185">
        <f t="shared" si="40"/>
        <v>0</v>
      </c>
      <c r="R340" s="174">
        <v>3.5</v>
      </c>
      <c r="S340" s="172">
        <f t="shared" si="41"/>
        <v>0</v>
      </c>
      <c r="T340" s="174"/>
      <c r="U340" s="172"/>
      <c r="V340" s="174">
        <f t="shared" si="35"/>
        <v>0</v>
      </c>
    </row>
    <row r="341" spans="1:22" s="2" customFormat="1" ht="22.5" customHeight="1" x14ac:dyDescent="0.2">
      <c r="A341" s="4" t="s">
        <v>537</v>
      </c>
      <c r="B341" s="27" t="s">
        <v>913</v>
      </c>
      <c r="C341" s="35" t="s">
        <v>528</v>
      </c>
      <c r="D341" s="28" t="s">
        <v>915</v>
      </c>
      <c r="E341" s="35"/>
      <c r="F341" s="29">
        <v>89</v>
      </c>
      <c r="G341" s="30">
        <v>112</v>
      </c>
      <c r="H341" s="149"/>
      <c r="I341" s="30">
        <f t="shared" si="36"/>
        <v>0</v>
      </c>
      <c r="J341" s="30"/>
      <c r="K341" s="31"/>
      <c r="L341" s="180">
        <f t="shared" si="37"/>
        <v>21.707317073170735</v>
      </c>
      <c r="M341" s="180">
        <f t="shared" si="38"/>
        <v>0</v>
      </c>
      <c r="O341" s="185">
        <f t="shared" si="39"/>
        <v>111.25</v>
      </c>
      <c r="P341" s="185">
        <f t="shared" si="40"/>
        <v>0</v>
      </c>
      <c r="R341" s="174">
        <v>3.5</v>
      </c>
      <c r="S341" s="172">
        <f t="shared" si="41"/>
        <v>0</v>
      </c>
      <c r="T341" s="174"/>
      <c r="U341" s="172"/>
      <c r="V341" s="174">
        <f t="shared" si="35"/>
        <v>0</v>
      </c>
    </row>
    <row r="342" spans="1:22" s="2" customFormat="1" ht="22.5" customHeight="1" x14ac:dyDescent="0.2">
      <c r="A342" s="4" t="s">
        <v>609</v>
      </c>
      <c r="B342" s="59" t="s">
        <v>916</v>
      </c>
      <c r="C342" s="28" t="s">
        <v>585</v>
      </c>
      <c r="D342" s="28" t="s">
        <v>610</v>
      </c>
      <c r="E342" s="35"/>
      <c r="F342" s="29">
        <v>80</v>
      </c>
      <c r="G342" s="30">
        <v>100</v>
      </c>
      <c r="H342" s="149"/>
      <c r="I342" s="30">
        <f t="shared" si="36"/>
        <v>0</v>
      </c>
      <c r="J342" s="30"/>
      <c r="K342" s="31"/>
      <c r="L342" s="180">
        <f t="shared" si="37"/>
        <v>19.512195121951223</v>
      </c>
      <c r="M342" s="180">
        <f t="shared" si="38"/>
        <v>0</v>
      </c>
      <c r="O342" s="185">
        <f t="shared" si="39"/>
        <v>100</v>
      </c>
      <c r="P342" s="185">
        <f t="shared" si="40"/>
        <v>0</v>
      </c>
      <c r="R342" s="174">
        <v>3</v>
      </c>
      <c r="S342" s="172">
        <f t="shared" si="41"/>
        <v>0</v>
      </c>
      <c r="T342" s="174">
        <v>85</v>
      </c>
      <c r="U342" s="172">
        <f>H342/T342</f>
        <v>0</v>
      </c>
      <c r="V342" s="174"/>
    </row>
    <row r="343" spans="1:22" s="2" customFormat="1" ht="22.5" customHeight="1" x14ac:dyDescent="0.2">
      <c r="A343" s="4" t="s">
        <v>609</v>
      </c>
      <c r="B343" s="46" t="s">
        <v>916</v>
      </c>
      <c r="C343" s="48" t="s">
        <v>918</v>
      </c>
      <c r="D343" s="48"/>
      <c r="E343" s="47"/>
      <c r="F343" s="49">
        <v>120</v>
      </c>
      <c r="G343" s="50">
        <v>150</v>
      </c>
      <c r="H343" s="149"/>
      <c r="I343" s="30">
        <f t="shared" si="36"/>
        <v>0</v>
      </c>
      <c r="J343" s="199" t="s">
        <v>102</v>
      </c>
      <c r="K343" s="51" t="s">
        <v>508</v>
      </c>
      <c r="L343" s="180">
        <f t="shared" si="37"/>
        <v>29.26829268292683</v>
      </c>
      <c r="M343" s="180">
        <f t="shared" si="38"/>
        <v>0</v>
      </c>
      <c r="O343" s="185">
        <f t="shared" si="39"/>
        <v>150</v>
      </c>
      <c r="P343" s="185">
        <f t="shared" si="40"/>
        <v>0</v>
      </c>
      <c r="R343" s="174">
        <v>8</v>
      </c>
      <c r="S343" s="172">
        <f t="shared" si="41"/>
        <v>0</v>
      </c>
      <c r="T343" s="174"/>
      <c r="U343" s="172"/>
      <c r="V343" s="174">
        <f t="shared" si="35"/>
        <v>0</v>
      </c>
    </row>
    <row r="344" spans="1:22" s="2" customFormat="1" ht="22.5" hidden="1" customHeight="1" x14ac:dyDescent="0.2">
      <c r="A344" s="4" t="s">
        <v>609</v>
      </c>
      <c r="B344" s="36" t="s">
        <v>916</v>
      </c>
      <c r="C344" s="37" t="s">
        <v>687</v>
      </c>
      <c r="D344" s="38" t="s">
        <v>867</v>
      </c>
      <c r="E344" s="37"/>
      <c r="F344" s="39">
        <v>144</v>
      </c>
      <c r="G344" s="40">
        <v>180</v>
      </c>
      <c r="H344" s="149"/>
      <c r="I344" s="30">
        <f t="shared" si="36"/>
        <v>0</v>
      </c>
      <c r="J344" s="37" t="s">
        <v>121</v>
      </c>
      <c r="K344" s="37" t="s">
        <v>541</v>
      </c>
      <c r="L344" s="180">
        <f t="shared" si="37"/>
        <v>35.121951219512198</v>
      </c>
      <c r="M344" s="180">
        <f t="shared" si="38"/>
        <v>0</v>
      </c>
      <c r="O344" s="185">
        <f t="shared" si="39"/>
        <v>180</v>
      </c>
      <c r="P344" s="185">
        <f t="shared" si="40"/>
        <v>0</v>
      </c>
      <c r="R344" s="174">
        <v>18</v>
      </c>
      <c r="S344" s="172">
        <f t="shared" si="41"/>
        <v>0</v>
      </c>
      <c r="T344" s="174"/>
      <c r="U344" s="172"/>
      <c r="V344" s="174">
        <f t="shared" si="35"/>
        <v>0</v>
      </c>
    </row>
    <row r="345" spans="1:22" s="2" customFormat="1" ht="22.5" customHeight="1" x14ac:dyDescent="0.2">
      <c r="A345" s="4" t="s">
        <v>609</v>
      </c>
      <c r="B345" s="27" t="s">
        <v>920</v>
      </c>
      <c r="C345" s="35" t="s">
        <v>585</v>
      </c>
      <c r="D345" s="28" t="s">
        <v>697</v>
      </c>
      <c r="E345" s="35"/>
      <c r="F345" s="29">
        <v>80</v>
      </c>
      <c r="G345" s="30">
        <v>100</v>
      </c>
      <c r="H345" s="149"/>
      <c r="I345" s="30">
        <f t="shared" si="36"/>
        <v>0</v>
      </c>
      <c r="J345" s="30"/>
      <c r="K345" s="31"/>
      <c r="L345" s="180">
        <f t="shared" si="37"/>
        <v>19.512195121951223</v>
      </c>
      <c r="M345" s="180">
        <f t="shared" si="38"/>
        <v>0</v>
      </c>
      <c r="O345" s="185">
        <f t="shared" si="39"/>
        <v>100</v>
      </c>
      <c r="P345" s="185">
        <f t="shared" si="40"/>
        <v>0</v>
      </c>
      <c r="R345" s="174">
        <v>3</v>
      </c>
      <c r="S345" s="172">
        <f t="shared" si="41"/>
        <v>0</v>
      </c>
      <c r="T345" s="174">
        <v>85</v>
      </c>
      <c r="U345" s="172">
        <f>H345/T345</f>
        <v>0</v>
      </c>
      <c r="V345" s="174"/>
    </row>
    <row r="346" spans="1:22" s="2" customFormat="1" ht="22.5" customHeight="1" x14ac:dyDescent="0.2">
      <c r="A346" s="4" t="s">
        <v>609</v>
      </c>
      <c r="B346" s="27" t="s">
        <v>924</v>
      </c>
      <c r="C346" s="35" t="s">
        <v>604</v>
      </c>
      <c r="D346" s="28" t="s">
        <v>605</v>
      </c>
      <c r="E346" s="35"/>
      <c r="F346" s="29">
        <v>120</v>
      </c>
      <c r="G346" s="30">
        <v>150</v>
      </c>
      <c r="H346" s="149"/>
      <c r="I346" s="30">
        <f t="shared" si="36"/>
        <v>0</v>
      </c>
      <c r="J346" s="30"/>
      <c r="K346" s="31"/>
      <c r="L346" s="180">
        <f t="shared" si="37"/>
        <v>29.26829268292683</v>
      </c>
      <c r="M346" s="180">
        <f t="shared" si="38"/>
        <v>0</v>
      </c>
      <c r="O346" s="185">
        <f t="shared" si="39"/>
        <v>150</v>
      </c>
      <c r="P346" s="185">
        <f t="shared" si="40"/>
        <v>0</v>
      </c>
      <c r="R346" s="174">
        <v>6</v>
      </c>
      <c r="S346" s="172">
        <f t="shared" si="41"/>
        <v>0</v>
      </c>
      <c r="T346" s="174"/>
      <c r="U346" s="172"/>
      <c r="V346" s="174">
        <f t="shared" si="35"/>
        <v>0</v>
      </c>
    </row>
    <row r="347" spans="1:22" s="2" customFormat="1" ht="22.5" customHeight="1" x14ac:dyDescent="0.2">
      <c r="A347" s="4" t="s">
        <v>609</v>
      </c>
      <c r="B347" s="27" t="s">
        <v>925</v>
      </c>
      <c r="C347" s="35" t="s">
        <v>585</v>
      </c>
      <c r="D347" s="28" t="s">
        <v>806</v>
      </c>
      <c r="E347" s="35"/>
      <c r="F347" s="29">
        <v>80</v>
      </c>
      <c r="G347" s="30">
        <v>100</v>
      </c>
      <c r="H347" s="149"/>
      <c r="I347" s="30">
        <f t="shared" si="36"/>
        <v>0</v>
      </c>
      <c r="J347" s="30"/>
      <c r="K347" s="32"/>
      <c r="L347" s="180">
        <f t="shared" si="37"/>
        <v>19.512195121951223</v>
      </c>
      <c r="M347" s="180">
        <f t="shared" si="38"/>
        <v>0</v>
      </c>
      <c r="O347" s="185">
        <f t="shared" si="39"/>
        <v>100</v>
      </c>
      <c r="P347" s="185">
        <f t="shared" si="40"/>
        <v>0</v>
      </c>
      <c r="R347" s="174">
        <v>3</v>
      </c>
      <c r="S347" s="172">
        <f t="shared" si="41"/>
        <v>0</v>
      </c>
      <c r="T347" s="174">
        <v>85</v>
      </c>
      <c r="U347" s="172">
        <f>H347/T347</f>
        <v>0</v>
      </c>
      <c r="V347" s="174"/>
    </row>
    <row r="348" spans="1:22" s="2" customFormat="1" ht="22.5" customHeight="1" x14ac:dyDescent="0.2">
      <c r="A348" s="4" t="s">
        <v>609</v>
      </c>
      <c r="B348" s="27" t="s">
        <v>925</v>
      </c>
      <c r="C348" s="35" t="s">
        <v>851</v>
      </c>
      <c r="D348" s="28" t="s">
        <v>926</v>
      </c>
      <c r="E348" s="35"/>
      <c r="F348" s="29">
        <v>120</v>
      </c>
      <c r="G348" s="30">
        <v>150</v>
      </c>
      <c r="H348" s="149"/>
      <c r="I348" s="30">
        <f t="shared" si="36"/>
        <v>0</v>
      </c>
      <c r="J348" s="30"/>
      <c r="K348" s="31"/>
      <c r="L348" s="180">
        <f t="shared" si="37"/>
        <v>29.26829268292683</v>
      </c>
      <c r="M348" s="180">
        <f t="shared" si="38"/>
        <v>0</v>
      </c>
      <c r="O348" s="185">
        <f t="shared" si="39"/>
        <v>150</v>
      </c>
      <c r="P348" s="185">
        <f t="shared" si="40"/>
        <v>0</v>
      </c>
      <c r="R348" s="174">
        <v>8</v>
      </c>
      <c r="S348" s="172">
        <f t="shared" si="41"/>
        <v>0</v>
      </c>
      <c r="T348" s="174"/>
      <c r="U348" s="172"/>
      <c r="V348" s="174">
        <f t="shared" si="35"/>
        <v>0</v>
      </c>
    </row>
    <row r="349" spans="1:22" s="2" customFormat="1" ht="22.5" customHeight="1" x14ac:dyDescent="0.2">
      <c r="A349" s="4" t="s">
        <v>609</v>
      </c>
      <c r="B349" s="27" t="s">
        <v>925</v>
      </c>
      <c r="C349" s="35" t="s">
        <v>687</v>
      </c>
      <c r="D349" s="28" t="s">
        <v>927</v>
      </c>
      <c r="E349" s="35"/>
      <c r="F349" s="29">
        <v>144</v>
      </c>
      <c r="G349" s="30">
        <v>180</v>
      </c>
      <c r="H349" s="149"/>
      <c r="I349" s="30">
        <f t="shared" si="36"/>
        <v>0</v>
      </c>
      <c r="J349" s="30"/>
      <c r="K349" s="31"/>
      <c r="L349" s="180">
        <f t="shared" si="37"/>
        <v>35.121951219512198</v>
      </c>
      <c r="M349" s="180">
        <f t="shared" si="38"/>
        <v>0</v>
      </c>
      <c r="O349" s="185">
        <f t="shared" si="39"/>
        <v>180</v>
      </c>
      <c r="P349" s="185">
        <f t="shared" si="40"/>
        <v>0</v>
      </c>
      <c r="R349" s="174">
        <v>18</v>
      </c>
      <c r="S349" s="172">
        <f t="shared" si="41"/>
        <v>0</v>
      </c>
      <c r="T349" s="174"/>
      <c r="U349" s="172"/>
      <c r="V349" s="174">
        <f t="shared" si="35"/>
        <v>0</v>
      </c>
    </row>
    <row r="350" spans="1:22" s="2" customFormat="1" ht="22.5" customHeight="1" x14ac:dyDescent="0.2">
      <c r="A350" s="4" t="s">
        <v>609</v>
      </c>
      <c r="B350" s="27" t="s">
        <v>928</v>
      </c>
      <c r="C350" s="35" t="s">
        <v>585</v>
      </c>
      <c r="D350" s="28" t="s">
        <v>806</v>
      </c>
      <c r="E350" s="35"/>
      <c r="F350" s="29">
        <v>80</v>
      </c>
      <c r="G350" s="30">
        <v>100</v>
      </c>
      <c r="H350" s="149"/>
      <c r="I350" s="30">
        <f t="shared" si="36"/>
        <v>0</v>
      </c>
      <c r="J350" s="30"/>
      <c r="K350" s="31"/>
      <c r="L350" s="180">
        <f t="shared" si="37"/>
        <v>19.512195121951223</v>
      </c>
      <c r="M350" s="180">
        <f t="shared" si="38"/>
        <v>0</v>
      </c>
      <c r="O350" s="185">
        <f t="shared" si="39"/>
        <v>100</v>
      </c>
      <c r="P350" s="185">
        <f t="shared" si="40"/>
        <v>0</v>
      </c>
      <c r="R350" s="174">
        <v>3</v>
      </c>
      <c r="S350" s="172">
        <f t="shared" si="41"/>
        <v>0</v>
      </c>
      <c r="T350" s="174">
        <v>85</v>
      </c>
      <c r="U350" s="172">
        <f>H350/T350</f>
        <v>0</v>
      </c>
      <c r="V350" s="174"/>
    </row>
    <row r="351" spans="1:22" s="2" customFormat="1" ht="22.5" customHeight="1" x14ac:dyDescent="0.2">
      <c r="A351" s="4" t="s">
        <v>609</v>
      </c>
      <c r="B351" s="27" t="s">
        <v>928</v>
      </c>
      <c r="C351" s="35" t="s">
        <v>851</v>
      </c>
      <c r="D351" s="28" t="s">
        <v>917</v>
      </c>
      <c r="E351" s="35"/>
      <c r="F351" s="29">
        <v>120</v>
      </c>
      <c r="G351" s="30">
        <v>150</v>
      </c>
      <c r="H351" s="149"/>
      <c r="I351" s="30">
        <f t="shared" si="36"/>
        <v>0</v>
      </c>
      <c r="J351" s="30"/>
      <c r="K351" s="31"/>
      <c r="L351" s="180">
        <f t="shared" si="37"/>
        <v>29.26829268292683</v>
      </c>
      <c r="M351" s="180">
        <f t="shared" si="38"/>
        <v>0</v>
      </c>
      <c r="O351" s="185">
        <f t="shared" si="39"/>
        <v>150</v>
      </c>
      <c r="P351" s="185">
        <f t="shared" si="40"/>
        <v>0</v>
      </c>
      <c r="R351" s="174">
        <v>8</v>
      </c>
      <c r="S351" s="172">
        <f t="shared" si="41"/>
        <v>0</v>
      </c>
      <c r="T351" s="174"/>
      <c r="U351" s="172"/>
      <c r="V351" s="174">
        <f t="shared" si="35"/>
        <v>0</v>
      </c>
    </row>
    <row r="352" spans="1:22" s="2" customFormat="1" ht="22.5" hidden="1" customHeight="1" x14ac:dyDescent="0.2">
      <c r="A352" s="4" t="s">
        <v>609</v>
      </c>
      <c r="B352" s="36" t="s">
        <v>929</v>
      </c>
      <c r="C352" s="37" t="s">
        <v>687</v>
      </c>
      <c r="D352" s="38" t="s">
        <v>685</v>
      </c>
      <c r="E352" s="37"/>
      <c r="F352" s="39">
        <v>176</v>
      </c>
      <c r="G352" s="40">
        <v>220</v>
      </c>
      <c r="H352" s="149"/>
      <c r="I352" s="30">
        <f t="shared" si="36"/>
        <v>0</v>
      </c>
      <c r="J352" s="37" t="s">
        <v>121</v>
      </c>
      <c r="K352" s="37" t="s">
        <v>541</v>
      </c>
      <c r="L352" s="180">
        <f t="shared" si="37"/>
        <v>42.926829268292686</v>
      </c>
      <c r="M352" s="180">
        <f t="shared" si="38"/>
        <v>0</v>
      </c>
      <c r="O352" s="185">
        <f t="shared" si="39"/>
        <v>220</v>
      </c>
      <c r="P352" s="185">
        <f t="shared" si="40"/>
        <v>0</v>
      </c>
      <c r="R352" s="174">
        <v>18</v>
      </c>
      <c r="S352" s="172">
        <f t="shared" si="41"/>
        <v>0</v>
      </c>
      <c r="T352" s="174"/>
      <c r="U352" s="172"/>
      <c r="V352" s="174">
        <f t="shared" si="35"/>
        <v>0</v>
      </c>
    </row>
    <row r="353" spans="1:22" s="2" customFormat="1" ht="22.5" customHeight="1" x14ac:dyDescent="0.2">
      <c r="A353" s="4" t="s">
        <v>537</v>
      </c>
      <c r="B353" s="27" t="s">
        <v>930</v>
      </c>
      <c r="C353" s="35" t="s">
        <v>528</v>
      </c>
      <c r="D353" s="28" t="s">
        <v>915</v>
      </c>
      <c r="E353" s="35"/>
      <c r="F353" s="29">
        <v>89</v>
      </c>
      <c r="G353" s="30">
        <v>112</v>
      </c>
      <c r="H353" s="149"/>
      <c r="I353" s="30">
        <f t="shared" si="36"/>
        <v>0</v>
      </c>
      <c r="J353" s="30"/>
      <c r="K353" s="31"/>
      <c r="L353" s="180">
        <f t="shared" si="37"/>
        <v>21.707317073170735</v>
      </c>
      <c r="M353" s="180">
        <f t="shared" si="38"/>
        <v>0</v>
      </c>
      <c r="O353" s="185">
        <f t="shared" si="39"/>
        <v>111.25</v>
      </c>
      <c r="P353" s="185">
        <f t="shared" si="40"/>
        <v>0</v>
      </c>
      <c r="R353" s="174">
        <v>3.5</v>
      </c>
      <c r="S353" s="172">
        <f t="shared" si="41"/>
        <v>0</v>
      </c>
      <c r="T353" s="174"/>
      <c r="U353" s="172"/>
      <c r="V353" s="174">
        <f t="shared" si="35"/>
        <v>0</v>
      </c>
    </row>
    <row r="354" spans="1:22" s="2" customFormat="1" ht="22.5" customHeight="1" x14ac:dyDescent="0.2">
      <c r="A354" s="4" t="s">
        <v>537</v>
      </c>
      <c r="B354" s="27" t="s">
        <v>931</v>
      </c>
      <c r="C354" s="35" t="s">
        <v>528</v>
      </c>
      <c r="D354" s="28" t="s">
        <v>915</v>
      </c>
      <c r="E354" s="35"/>
      <c r="F354" s="29">
        <v>89</v>
      </c>
      <c r="G354" s="30">
        <v>112</v>
      </c>
      <c r="H354" s="149"/>
      <c r="I354" s="30">
        <f t="shared" si="36"/>
        <v>0</v>
      </c>
      <c r="J354" s="30"/>
      <c r="K354" s="31"/>
      <c r="L354" s="180">
        <f t="shared" si="37"/>
        <v>21.707317073170735</v>
      </c>
      <c r="M354" s="180">
        <f t="shared" si="38"/>
        <v>0</v>
      </c>
      <c r="O354" s="185">
        <f t="shared" si="39"/>
        <v>111.25</v>
      </c>
      <c r="P354" s="185">
        <f t="shared" si="40"/>
        <v>0</v>
      </c>
      <c r="R354" s="174">
        <v>3.5</v>
      </c>
      <c r="S354" s="172">
        <f t="shared" si="41"/>
        <v>0</v>
      </c>
      <c r="T354" s="174"/>
      <c r="U354" s="172"/>
      <c r="V354" s="174">
        <f t="shared" si="35"/>
        <v>0</v>
      </c>
    </row>
    <row r="355" spans="1:22" s="2" customFormat="1" ht="22.5" customHeight="1" x14ac:dyDescent="0.2">
      <c r="A355" s="4" t="s">
        <v>613</v>
      </c>
      <c r="B355" s="27" t="s">
        <v>931</v>
      </c>
      <c r="C355" s="35" t="s">
        <v>932</v>
      </c>
      <c r="D355" s="28" t="s">
        <v>933</v>
      </c>
      <c r="E355" s="35"/>
      <c r="F355" s="29">
        <v>280</v>
      </c>
      <c r="G355" s="30">
        <v>350</v>
      </c>
      <c r="H355" s="149"/>
      <c r="I355" s="30">
        <f t="shared" si="36"/>
        <v>0</v>
      </c>
      <c r="J355" s="30"/>
      <c r="K355" s="31"/>
      <c r="L355" s="180">
        <f t="shared" si="37"/>
        <v>68.292682926829272</v>
      </c>
      <c r="M355" s="180">
        <f t="shared" si="38"/>
        <v>0</v>
      </c>
      <c r="O355" s="185">
        <f t="shared" si="39"/>
        <v>350</v>
      </c>
      <c r="P355" s="185">
        <f t="shared" si="40"/>
        <v>0</v>
      </c>
      <c r="R355" s="174">
        <v>30</v>
      </c>
      <c r="S355" s="172">
        <f t="shared" si="41"/>
        <v>0</v>
      </c>
      <c r="T355" s="174"/>
      <c r="U355" s="172"/>
      <c r="V355" s="174">
        <f t="shared" si="35"/>
        <v>0</v>
      </c>
    </row>
    <row r="356" spans="1:22" s="2" customFormat="1" ht="22.5" customHeight="1" x14ac:dyDescent="0.2">
      <c r="A356" s="4" t="s">
        <v>537</v>
      </c>
      <c r="B356" s="27" t="s">
        <v>934</v>
      </c>
      <c r="C356" s="35" t="s">
        <v>528</v>
      </c>
      <c r="D356" s="28" t="s">
        <v>914</v>
      </c>
      <c r="E356" s="35"/>
      <c r="F356" s="29">
        <v>78.400000000000006</v>
      </c>
      <c r="G356" s="30">
        <v>98</v>
      </c>
      <c r="H356" s="149"/>
      <c r="I356" s="30">
        <f t="shared" si="36"/>
        <v>0</v>
      </c>
      <c r="J356" s="30"/>
      <c r="K356" s="31"/>
      <c r="L356" s="180">
        <f t="shared" si="37"/>
        <v>19.121951219512198</v>
      </c>
      <c r="M356" s="180">
        <f t="shared" si="38"/>
        <v>0</v>
      </c>
      <c r="O356" s="185">
        <f t="shared" si="39"/>
        <v>98</v>
      </c>
      <c r="P356" s="185">
        <f t="shared" si="40"/>
        <v>0</v>
      </c>
      <c r="R356" s="174">
        <v>3.5</v>
      </c>
      <c r="S356" s="172">
        <f t="shared" si="41"/>
        <v>0</v>
      </c>
      <c r="T356" s="174"/>
      <c r="U356" s="172"/>
      <c r="V356" s="174">
        <f t="shared" si="35"/>
        <v>0</v>
      </c>
    </row>
    <row r="357" spans="1:22" s="2" customFormat="1" ht="22.5" customHeight="1" x14ac:dyDescent="0.2">
      <c r="A357" s="4" t="s">
        <v>537</v>
      </c>
      <c r="B357" s="27" t="s">
        <v>934</v>
      </c>
      <c r="C357" s="35" t="s">
        <v>528</v>
      </c>
      <c r="D357" s="28" t="s">
        <v>915</v>
      </c>
      <c r="E357" s="35"/>
      <c r="F357" s="29">
        <v>89</v>
      </c>
      <c r="G357" s="30">
        <v>112</v>
      </c>
      <c r="H357" s="149"/>
      <c r="I357" s="30">
        <f t="shared" si="36"/>
        <v>0</v>
      </c>
      <c r="J357" s="30"/>
      <c r="K357" s="31"/>
      <c r="L357" s="180">
        <f t="shared" si="37"/>
        <v>21.707317073170735</v>
      </c>
      <c r="M357" s="180">
        <f t="shared" si="38"/>
        <v>0</v>
      </c>
      <c r="O357" s="185">
        <f t="shared" si="39"/>
        <v>111.25</v>
      </c>
      <c r="P357" s="185">
        <f t="shared" si="40"/>
        <v>0</v>
      </c>
      <c r="R357" s="174">
        <v>3.5</v>
      </c>
      <c r="S357" s="172">
        <f t="shared" si="41"/>
        <v>0</v>
      </c>
      <c r="T357" s="174"/>
      <c r="U357" s="172"/>
      <c r="V357" s="174">
        <f t="shared" si="35"/>
        <v>0</v>
      </c>
    </row>
    <row r="358" spans="1:22" s="2" customFormat="1" ht="22.5" customHeight="1" x14ac:dyDescent="0.2">
      <c r="A358" s="4" t="s">
        <v>537</v>
      </c>
      <c r="B358" s="27" t="s">
        <v>935</v>
      </c>
      <c r="C358" s="28" t="s">
        <v>528</v>
      </c>
      <c r="D358" s="28" t="s">
        <v>936</v>
      </c>
      <c r="E358" s="28"/>
      <c r="F358" s="29">
        <v>78.400000000000006</v>
      </c>
      <c r="G358" s="30">
        <v>98</v>
      </c>
      <c r="H358" s="149"/>
      <c r="I358" s="30">
        <f t="shared" si="36"/>
        <v>0</v>
      </c>
      <c r="J358" s="30"/>
      <c r="K358" s="52"/>
      <c r="L358" s="180">
        <f t="shared" si="37"/>
        <v>19.121951219512198</v>
      </c>
      <c r="M358" s="180">
        <f t="shared" si="38"/>
        <v>0</v>
      </c>
      <c r="O358" s="185">
        <f t="shared" si="39"/>
        <v>98</v>
      </c>
      <c r="P358" s="185">
        <f t="shared" si="40"/>
        <v>0</v>
      </c>
      <c r="R358" s="174">
        <v>3.5</v>
      </c>
      <c r="S358" s="172">
        <f t="shared" si="41"/>
        <v>0</v>
      </c>
      <c r="T358" s="174"/>
      <c r="U358" s="172"/>
      <c r="V358" s="174">
        <f t="shared" si="35"/>
        <v>0</v>
      </c>
    </row>
    <row r="359" spans="1:22" s="2" customFormat="1" ht="22.5" customHeight="1" x14ac:dyDescent="0.2">
      <c r="A359" s="4" t="s">
        <v>537</v>
      </c>
      <c r="B359" s="27" t="s">
        <v>935</v>
      </c>
      <c r="C359" s="28" t="s">
        <v>528</v>
      </c>
      <c r="D359" s="28" t="s">
        <v>915</v>
      </c>
      <c r="E359" s="35"/>
      <c r="F359" s="29">
        <v>89</v>
      </c>
      <c r="G359" s="30">
        <v>112</v>
      </c>
      <c r="H359" s="149"/>
      <c r="I359" s="30">
        <f t="shared" si="36"/>
        <v>0</v>
      </c>
      <c r="J359" s="30"/>
      <c r="K359" s="31"/>
      <c r="L359" s="180">
        <f t="shared" si="37"/>
        <v>21.707317073170735</v>
      </c>
      <c r="M359" s="180">
        <f t="shared" si="38"/>
        <v>0</v>
      </c>
      <c r="O359" s="185">
        <f t="shared" si="39"/>
        <v>111.25</v>
      </c>
      <c r="P359" s="185">
        <f t="shared" si="40"/>
        <v>0</v>
      </c>
      <c r="R359" s="174">
        <v>3.5</v>
      </c>
      <c r="S359" s="172">
        <f t="shared" si="41"/>
        <v>0</v>
      </c>
      <c r="T359" s="174"/>
      <c r="U359" s="172"/>
      <c r="V359" s="174">
        <f t="shared" si="35"/>
        <v>0</v>
      </c>
    </row>
    <row r="360" spans="1:22" s="2" customFormat="1" ht="22.5" customHeight="1" x14ac:dyDescent="0.2">
      <c r="A360" s="4" t="s">
        <v>537</v>
      </c>
      <c r="B360" s="27" t="s">
        <v>935</v>
      </c>
      <c r="C360" s="35" t="s">
        <v>304</v>
      </c>
      <c r="D360" s="28" t="s">
        <v>937</v>
      </c>
      <c r="E360" s="35"/>
      <c r="F360" s="29">
        <v>101</v>
      </c>
      <c r="G360" s="30">
        <v>127</v>
      </c>
      <c r="H360" s="149"/>
      <c r="I360" s="30">
        <f t="shared" si="36"/>
        <v>0</v>
      </c>
      <c r="J360" s="30"/>
      <c r="K360" s="31"/>
      <c r="L360" s="180">
        <f t="shared" si="37"/>
        <v>24.634146341463417</v>
      </c>
      <c r="M360" s="180">
        <f t="shared" si="38"/>
        <v>0</v>
      </c>
      <c r="O360" s="185">
        <f t="shared" si="39"/>
        <v>126.25</v>
      </c>
      <c r="P360" s="185">
        <f t="shared" si="40"/>
        <v>0</v>
      </c>
      <c r="R360" s="174">
        <v>6</v>
      </c>
      <c r="S360" s="172">
        <f t="shared" si="41"/>
        <v>0</v>
      </c>
      <c r="T360" s="174"/>
      <c r="U360" s="172"/>
      <c r="V360" s="174">
        <f t="shared" si="35"/>
        <v>0</v>
      </c>
    </row>
    <row r="361" spans="1:22" s="2" customFormat="1" ht="22.5" customHeight="1" x14ac:dyDescent="0.2">
      <c r="A361" s="4" t="s">
        <v>537</v>
      </c>
      <c r="B361" s="27" t="s">
        <v>935</v>
      </c>
      <c r="C361" s="35" t="s">
        <v>938</v>
      </c>
      <c r="D361" s="28" t="s">
        <v>939</v>
      </c>
      <c r="E361" s="28"/>
      <c r="F361" s="29">
        <v>144</v>
      </c>
      <c r="G361" s="30">
        <v>180</v>
      </c>
      <c r="H361" s="149"/>
      <c r="I361" s="30">
        <f t="shared" si="36"/>
        <v>0</v>
      </c>
      <c r="J361" s="30"/>
      <c r="K361" s="31"/>
      <c r="L361" s="180">
        <f t="shared" si="37"/>
        <v>35.121951219512198</v>
      </c>
      <c r="M361" s="180">
        <f t="shared" si="38"/>
        <v>0</v>
      </c>
      <c r="O361" s="185">
        <f t="shared" si="39"/>
        <v>180</v>
      </c>
      <c r="P361" s="185">
        <f t="shared" si="40"/>
        <v>0</v>
      </c>
      <c r="R361" s="174">
        <v>8</v>
      </c>
      <c r="S361" s="172">
        <f t="shared" si="41"/>
        <v>0</v>
      </c>
      <c r="T361" s="174"/>
      <c r="U361" s="172"/>
      <c r="V361" s="174">
        <f t="shared" si="35"/>
        <v>0</v>
      </c>
    </row>
    <row r="362" spans="1:22" s="2" customFormat="1" ht="22.5" customHeight="1" x14ac:dyDescent="0.2">
      <c r="A362" s="4" t="s">
        <v>537</v>
      </c>
      <c r="B362" s="27" t="s">
        <v>935</v>
      </c>
      <c r="C362" s="35" t="s">
        <v>780</v>
      </c>
      <c r="D362" s="28" t="s">
        <v>940</v>
      </c>
      <c r="E362" s="28"/>
      <c r="F362" s="29">
        <v>392</v>
      </c>
      <c r="G362" s="30">
        <v>490</v>
      </c>
      <c r="H362" s="149"/>
      <c r="I362" s="30">
        <f t="shared" si="36"/>
        <v>0</v>
      </c>
      <c r="J362" s="30"/>
      <c r="K362" s="31"/>
      <c r="L362" s="180">
        <f t="shared" si="37"/>
        <v>95.609756097560989</v>
      </c>
      <c r="M362" s="180">
        <f t="shared" si="38"/>
        <v>0</v>
      </c>
      <c r="O362" s="185">
        <f t="shared" si="39"/>
        <v>490</v>
      </c>
      <c r="P362" s="185">
        <f t="shared" si="40"/>
        <v>0</v>
      </c>
      <c r="R362" s="174">
        <v>32</v>
      </c>
      <c r="S362" s="172">
        <f t="shared" si="41"/>
        <v>0</v>
      </c>
      <c r="T362" s="174"/>
      <c r="U362" s="172"/>
      <c r="V362" s="174">
        <f t="shared" si="35"/>
        <v>0</v>
      </c>
    </row>
    <row r="363" spans="1:22" s="2" customFormat="1" ht="22.5" hidden="1" customHeight="1" x14ac:dyDescent="0.2">
      <c r="A363" s="4" t="s">
        <v>537</v>
      </c>
      <c r="B363" s="36" t="s">
        <v>941</v>
      </c>
      <c r="C363" s="37" t="s">
        <v>528</v>
      </c>
      <c r="D363" s="38" t="s">
        <v>942</v>
      </c>
      <c r="E363" s="37"/>
      <c r="F363" s="39">
        <v>78.400000000000006</v>
      </c>
      <c r="G363" s="40">
        <v>98</v>
      </c>
      <c r="H363" s="149"/>
      <c r="I363" s="30">
        <f t="shared" si="36"/>
        <v>0</v>
      </c>
      <c r="J363" s="37" t="s">
        <v>121</v>
      </c>
      <c r="K363" s="37" t="s">
        <v>541</v>
      </c>
      <c r="L363" s="180">
        <f t="shared" si="37"/>
        <v>19.121951219512198</v>
      </c>
      <c r="M363" s="180">
        <f t="shared" si="38"/>
        <v>0</v>
      </c>
      <c r="O363" s="185">
        <f t="shared" si="39"/>
        <v>98</v>
      </c>
      <c r="P363" s="185">
        <f t="shared" si="40"/>
        <v>0</v>
      </c>
      <c r="R363" s="174">
        <v>3.5</v>
      </c>
      <c r="S363" s="172">
        <f t="shared" si="41"/>
        <v>0</v>
      </c>
      <c r="T363" s="174"/>
      <c r="U363" s="172"/>
      <c r="V363" s="174">
        <f t="shared" si="35"/>
        <v>0</v>
      </c>
    </row>
    <row r="364" spans="1:22" s="2" customFormat="1" ht="22.5" customHeight="1" x14ac:dyDescent="0.2">
      <c r="A364" s="4" t="s">
        <v>537</v>
      </c>
      <c r="B364" s="27" t="s">
        <v>941</v>
      </c>
      <c r="C364" s="35" t="s">
        <v>528</v>
      </c>
      <c r="D364" s="28" t="s">
        <v>915</v>
      </c>
      <c r="E364" s="35"/>
      <c r="F364" s="29">
        <v>89</v>
      </c>
      <c r="G364" s="30">
        <v>112</v>
      </c>
      <c r="H364" s="149"/>
      <c r="I364" s="30">
        <f t="shared" si="36"/>
        <v>0</v>
      </c>
      <c r="J364" s="30"/>
      <c r="K364" s="31"/>
      <c r="L364" s="180">
        <f t="shared" si="37"/>
        <v>21.707317073170735</v>
      </c>
      <c r="M364" s="180">
        <f t="shared" si="38"/>
        <v>0</v>
      </c>
      <c r="O364" s="185">
        <f t="shared" si="39"/>
        <v>111.25</v>
      </c>
      <c r="P364" s="185">
        <f t="shared" si="40"/>
        <v>0</v>
      </c>
      <c r="R364" s="174">
        <v>3.5</v>
      </c>
      <c r="S364" s="172">
        <f t="shared" si="41"/>
        <v>0</v>
      </c>
      <c r="T364" s="174"/>
      <c r="U364" s="172"/>
      <c r="V364" s="174">
        <f t="shared" si="35"/>
        <v>0</v>
      </c>
    </row>
    <row r="365" spans="1:22" s="2" customFormat="1" ht="22.5" customHeight="1" x14ac:dyDescent="0.2">
      <c r="A365" s="4" t="s">
        <v>537</v>
      </c>
      <c r="B365" s="27" t="s">
        <v>943</v>
      </c>
      <c r="C365" s="35" t="s">
        <v>528</v>
      </c>
      <c r="D365" s="28" t="s">
        <v>915</v>
      </c>
      <c r="E365" s="35"/>
      <c r="F365" s="29">
        <v>89</v>
      </c>
      <c r="G365" s="30">
        <v>112</v>
      </c>
      <c r="H365" s="149"/>
      <c r="I365" s="30">
        <f t="shared" si="36"/>
        <v>0</v>
      </c>
      <c r="J365" s="30"/>
      <c r="K365" s="31"/>
      <c r="L365" s="180">
        <f t="shared" si="37"/>
        <v>21.707317073170735</v>
      </c>
      <c r="M365" s="180">
        <f t="shared" si="38"/>
        <v>0</v>
      </c>
      <c r="O365" s="185">
        <f t="shared" si="39"/>
        <v>111.25</v>
      </c>
      <c r="P365" s="185">
        <f t="shared" si="40"/>
        <v>0</v>
      </c>
      <c r="R365" s="174">
        <v>3.5</v>
      </c>
      <c r="S365" s="172">
        <f t="shared" si="41"/>
        <v>0</v>
      </c>
      <c r="T365" s="174"/>
      <c r="U365" s="172"/>
      <c r="V365" s="174">
        <f t="shared" si="35"/>
        <v>0</v>
      </c>
    </row>
    <row r="366" spans="1:22" s="2" customFormat="1" ht="22.5" customHeight="1" x14ac:dyDescent="0.2">
      <c r="A366" s="4" t="s">
        <v>537</v>
      </c>
      <c r="B366" s="27" t="s">
        <v>944</v>
      </c>
      <c r="C366" s="35" t="s">
        <v>528</v>
      </c>
      <c r="D366" s="28" t="s">
        <v>915</v>
      </c>
      <c r="E366" s="35"/>
      <c r="F366" s="29">
        <v>89</v>
      </c>
      <c r="G366" s="30">
        <v>112</v>
      </c>
      <c r="H366" s="149"/>
      <c r="I366" s="30">
        <f t="shared" si="36"/>
        <v>0</v>
      </c>
      <c r="J366" s="30"/>
      <c r="K366" s="31"/>
      <c r="L366" s="180">
        <f t="shared" si="37"/>
        <v>21.707317073170735</v>
      </c>
      <c r="M366" s="180">
        <f t="shared" si="38"/>
        <v>0</v>
      </c>
      <c r="O366" s="185">
        <f t="shared" si="39"/>
        <v>111.25</v>
      </c>
      <c r="P366" s="185">
        <f t="shared" si="40"/>
        <v>0</v>
      </c>
      <c r="R366" s="174">
        <v>3.5</v>
      </c>
      <c r="S366" s="172">
        <f t="shared" si="41"/>
        <v>0</v>
      </c>
      <c r="T366" s="174"/>
      <c r="U366" s="172"/>
      <c r="V366" s="174">
        <f t="shared" si="35"/>
        <v>0</v>
      </c>
    </row>
    <row r="367" spans="1:22" s="2" customFormat="1" ht="22.5" customHeight="1" x14ac:dyDescent="0.2">
      <c r="A367" s="4" t="s">
        <v>537</v>
      </c>
      <c r="B367" s="27" t="s">
        <v>945</v>
      </c>
      <c r="C367" s="35" t="s">
        <v>528</v>
      </c>
      <c r="D367" s="28" t="s">
        <v>946</v>
      </c>
      <c r="E367" s="35"/>
      <c r="F367" s="29">
        <v>78.400000000000006</v>
      </c>
      <c r="G367" s="30">
        <v>98</v>
      </c>
      <c r="H367" s="149"/>
      <c r="I367" s="30">
        <f t="shared" si="36"/>
        <v>0</v>
      </c>
      <c r="J367" s="30"/>
      <c r="K367" s="31"/>
      <c r="L367" s="180">
        <f t="shared" si="37"/>
        <v>19.121951219512198</v>
      </c>
      <c r="M367" s="180">
        <f t="shared" si="38"/>
        <v>0</v>
      </c>
      <c r="O367" s="185">
        <f t="shared" si="39"/>
        <v>98</v>
      </c>
      <c r="P367" s="185">
        <f t="shared" si="40"/>
        <v>0</v>
      </c>
      <c r="R367" s="174">
        <v>3.5</v>
      </c>
      <c r="S367" s="172">
        <f t="shared" si="41"/>
        <v>0</v>
      </c>
      <c r="T367" s="174"/>
      <c r="U367" s="172"/>
      <c r="V367" s="174">
        <f t="shared" si="35"/>
        <v>0</v>
      </c>
    </row>
    <row r="368" spans="1:22" s="2" customFormat="1" ht="22.5" customHeight="1" x14ac:dyDescent="0.2">
      <c r="A368" s="4" t="s">
        <v>537</v>
      </c>
      <c r="B368" s="27" t="s">
        <v>947</v>
      </c>
      <c r="C368" s="28" t="s">
        <v>743</v>
      </c>
      <c r="D368" s="28" t="s">
        <v>948</v>
      </c>
      <c r="E368" s="35"/>
      <c r="F368" s="29">
        <v>200</v>
      </c>
      <c r="G368" s="30">
        <v>250</v>
      </c>
      <c r="H368" s="149"/>
      <c r="I368" s="30">
        <f t="shared" si="36"/>
        <v>0</v>
      </c>
      <c r="J368" s="30"/>
      <c r="K368" s="31"/>
      <c r="L368" s="180">
        <f t="shared" si="37"/>
        <v>48.780487804878049</v>
      </c>
      <c r="M368" s="180">
        <f t="shared" si="38"/>
        <v>0</v>
      </c>
      <c r="O368" s="185">
        <f t="shared" si="39"/>
        <v>250</v>
      </c>
      <c r="P368" s="185">
        <f t="shared" si="40"/>
        <v>0</v>
      </c>
      <c r="R368" s="174">
        <v>25</v>
      </c>
      <c r="S368" s="172">
        <f t="shared" si="41"/>
        <v>0</v>
      </c>
      <c r="T368" s="174"/>
      <c r="U368" s="172"/>
      <c r="V368" s="174">
        <f t="shared" si="35"/>
        <v>0</v>
      </c>
    </row>
    <row r="369" spans="1:23" s="2" customFormat="1" ht="22.5" customHeight="1" x14ac:dyDescent="0.2">
      <c r="A369" s="4" t="s">
        <v>537</v>
      </c>
      <c r="B369" s="27" t="s">
        <v>949</v>
      </c>
      <c r="C369" s="35" t="s">
        <v>950</v>
      </c>
      <c r="D369" s="28" t="s">
        <v>890</v>
      </c>
      <c r="E369" s="78"/>
      <c r="F369" s="29">
        <v>60</v>
      </c>
      <c r="G369" s="30">
        <v>75</v>
      </c>
      <c r="H369" s="149"/>
      <c r="I369" s="30">
        <f t="shared" si="36"/>
        <v>0</v>
      </c>
      <c r="J369" s="30"/>
      <c r="K369" s="31"/>
      <c r="L369" s="180">
        <f t="shared" si="37"/>
        <v>14.634146341463415</v>
      </c>
      <c r="M369" s="180">
        <f t="shared" si="38"/>
        <v>0</v>
      </c>
      <c r="O369" s="185">
        <f t="shared" si="39"/>
        <v>75</v>
      </c>
      <c r="P369" s="185">
        <f t="shared" si="40"/>
        <v>0</v>
      </c>
      <c r="R369" s="174">
        <v>2.5</v>
      </c>
      <c r="S369" s="172">
        <f t="shared" si="41"/>
        <v>0</v>
      </c>
      <c r="T369" s="174"/>
      <c r="U369" s="172"/>
      <c r="V369" s="174">
        <f t="shared" si="35"/>
        <v>0</v>
      </c>
    </row>
    <row r="370" spans="1:23" s="2" customFormat="1" ht="22.5" customHeight="1" x14ac:dyDescent="0.2">
      <c r="A370" s="4" t="s">
        <v>537</v>
      </c>
      <c r="B370" s="27" t="s">
        <v>951</v>
      </c>
      <c r="C370" s="35" t="s">
        <v>950</v>
      </c>
      <c r="D370" s="28" t="s">
        <v>848</v>
      </c>
      <c r="E370" s="78"/>
      <c r="F370" s="29">
        <v>60</v>
      </c>
      <c r="G370" s="30">
        <v>75</v>
      </c>
      <c r="H370" s="149"/>
      <c r="I370" s="30">
        <f t="shared" si="36"/>
        <v>0</v>
      </c>
      <c r="J370" s="30"/>
      <c r="K370" s="31"/>
      <c r="L370" s="180">
        <f t="shared" si="37"/>
        <v>14.634146341463415</v>
      </c>
      <c r="M370" s="180">
        <f t="shared" si="38"/>
        <v>0</v>
      </c>
      <c r="O370" s="185">
        <f t="shared" si="39"/>
        <v>75</v>
      </c>
      <c r="P370" s="185">
        <f t="shared" si="40"/>
        <v>0</v>
      </c>
      <c r="R370" s="174">
        <v>2.5</v>
      </c>
      <c r="S370" s="172">
        <f t="shared" si="41"/>
        <v>0</v>
      </c>
      <c r="T370" s="174"/>
      <c r="U370" s="172"/>
      <c r="V370" s="174">
        <f t="shared" si="35"/>
        <v>0</v>
      </c>
    </row>
    <row r="371" spans="1:23" s="2" customFormat="1" ht="22.5" customHeight="1" x14ac:dyDescent="0.2">
      <c r="A371" s="4" t="s">
        <v>537</v>
      </c>
      <c r="B371" s="27" t="s">
        <v>951</v>
      </c>
      <c r="C371" s="35" t="s">
        <v>780</v>
      </c>
      <c r="D371" s="239" t="s">
        <v>952</v>
      </c>
      <c r="E371" s="240"/>
      <c r="F371" s="29">
        <v>200</v>
      </c>
      <c r="G371" s="30">
        <v>250</v>
      </c>
      <c r="H371" s="149"/>
      <c r="I371" s="30">
        <f t="shared" si="36"/>
        <v>0</v>
      </c>
      <c r="J371" s="30"/>
      <c r="K371" s="31"/>
      <c r="L371" s="180">
        <f t="shared" si="37"/>
        <v>48.780487804878049</v>
      </c>
      <c r="M371" s="180">
        <f t="shared" si="38"/>
        <v>0</v>
      </c>
      <c r="O371" s="185">
        <f t="shared" si="39"/>
        <v>250</v>
      </c>
      <c r="P371" s="185">
        <f t="shared" si="40"/>
        <v>0</v>
      </c>
      <c r="R371" s="174">
        <v>32</v>
      </c>
      <c r="S371" s="172">
        <f t="shared" si="41"/>
        <v>0</v>
      </c>
      <c r="T371" s="174"/>
      <c r="U371" s="172"/>
      <c r="V371" s="174">
        <f>S371</f>
        <v>0</v>
      </c>
    </row>
    <row r="372" spans="1:23" s="2" customFormat="1" ht="22.5" hidden="1" customHeight="1" x14ac:dyDescent="0.2">
      <c r="A372" s="4" t="s">
        <v>613</v>
      </c>
      <c r="B372" s="36" t="s">
        <v>953</v>
      </c>
      <c r="C372" s="37" t="s">
        <v>893</v>
      </c>
      <c r="D372" s="38" t="s">
        <v>954</v>
      </c>
      <c r="E372" s="37"/>
      <c r="F372" s="39">
        <v>160</v>
      </c>
      <c r="G372" s="40">
        <v>200</v>
      </c>
      <c r="H372" s="149"/>
      <c r="I372" s="30">
        <f t="shared" si="36"/>
        <v>0</v>
      </c>
      <c r="J372" s="37" t="s">
        <v>121</v>
      </c>
      <c r="K372" s="37" t="s">
        <v>541</v>
      </c>
      <c r="L372" s="180">
        <f t="shared" si="37"/>
        <v>39.024390243902445</v>
      </c>
      <c r="M372" s="180">
        <f t="shared" si="38"/>
        <v>0</v>
      </c>
      <c r="O372" s="185">
        <f t="shared" si="39"/>
        <v>200</v>
      </c>
      <c r="P372" s="185">
        <f t="shared" si="40"/>
        <v>0</v>
      </c>
      <c r="R372" s="174">
        <v>24</v>
      </c>
      <c r="S372" s="172">
        <f t="shared" si="41"/>
        <v>0</v>
      </c>
      <c r="T372" s="174"/>
      <c r="U372" s="172"/>
      <c r="V372" s="174">
        <f>S372</f>
        <v>0</v>
      </c>
    </row>
    <row r="373" spans="1:23" s="2" customFormat="1" ht="22.5" customHeight="1" x14ac:dyDescent="0.2">
      <c r="A373" s="4" t="s">
        <v>613</v>
      </c>
      <c r="B373" s="46" t="s">
        <v>955</v>
      </c>
      <c r="C373" s="47" t="s">
        <v>956</v>
      </c>
      <c r="D373" s="48" t="s">
        <v>519</v>
      </c>
      <c r="E373" s="79"/>
      <c r="F373" s="49">
        <v>17.600000000000001</v>
      </c>
      <c r="G373" s="50">
        <v>22</v>
      </c>
      <c r="H373" s="149"/>
      <c r="I373" s="30">
        <f t="shared" si="36"/>
        <v>0</v>
      </c>
      <c r="J373" s="199" t="s">
        <v>103</v>
      </c>
      <c r="K373" s="51" t="s">
        <v>509</v>
      </c>
      <c r="L373" s="180">
        <f t="shared" si="37"/>
        <v>4.2926829268292694</v>
      </c>
      <c r="M373" s="180">
        <f t="shared" si="38"/>
        <v>0</v>
      </c>
      <c r="O373" s="185">
        <f t="shared" si="39"/>
        <v>22</v>
      </c>
      <c r="P373" s="185">
        <f t="shared" si="40"/>
        <v>0</v>
      </c>
      <c r="R373" s="174">
        <v>1</v>
      </c>
      <c r="S373" s="172">
        <f t="shared" si="41"/>
        <v>0</v>
      </c>
      <c r="T373" s="174">
        <v>280</v>
      </c>
      <c r="U373" s="172">
        <f>H373/T373</f>
        <v>0</v>
      </c>
      <c r="V373" s="174"/>
    </row>
    <row r="374" spans="1:23" s="2" customFormat="1" ht="22.5" customHeight="1" x14ac:dyDescent="0.2">
      <c r="A374" s="4" t="s">
        <v>613</v>
      </c>
      <c r="B374" s="46" t="s">
        <v>955</v>
      </c>
      <c r="C374" s="47" t="s">
        <v>86</v>
      </c>
      <c r="D374" s="48" t="s">
        <v>519</v>
      </c>
      <c r="E374" s="47"/>
      <c r="F374" s="49">
        <v>30</v>
      </c>
      <c r="G374" s="50">
        <v>38</v>
      </c>
      <c r="H374" s="149"/>
      <c r="I374" s="30">
        <f t="shared" si="36"/>
        <v>0</v>
      </c>
      <c r="J374" s="199" t="s">
        <v>103</v>
      </c>
      <c r="K374" s="51" t="s">
        <v>509</v>
      </c>
      <c r="L374" s="180">
        <f t="shared" si="37"/>
        <v>7.3170731707317076</v>
      </c>
      <c r="M374" s="180">
        <f t="shared" si="38"/>
        <v>0</v>
      </c>
      <c r="O374" s="185">
        <f t="shared" si="39"/>
        <v>37.5</v>
      </c>
      <c r="P374" s="185">
        <f t="shared" si="40"/>
        <v>0</v>
      </c>
      <c r="R374" s="174">
        <v>2</v>
      </c>
      <c r="S374" s="172">
        <f t="shared" si="41"/>
        <v>0</v>
      </c>
      <c r="T374" s="174">
        <v>220</v>
      </c>
      <c r="U374" s="172">
        <f>H374/T374</f>
        <v>0</v>
      </c>
      <c r="V374" s="174"/>
    </row>
    <row r="375" spans="1:23" s="2" customFormat="1" ht="22.5" customHeight="1" x14ac:dyDescent="0.2">
      <c r="A375" s="4" t="s">
        <v>613</v>
      </c>
      <c r="B375" s="46" t="s">
        <v>957</v>
      </c>
      <c r="C375" s="47" t="s">
        <v>522</v>
      </c>
      <c r="D375" s="48" t="s">
        <v>619</v>
      </c>
      <c r="E375" s="47"/>
      <c r="F375" s="49">
        <v>48</v>
      </c>
      <c r="G375" s="50">
        <v>60</v>
      </c>
      <c r="H375" s="149"/>
      <c r="I375" s="30">
        <f t="shared" si="36"/>
        <v>0</v>
      </c>
      <c r="J375" s="199" t="s">
        <v>103</v>
      </c>
      <c r="K375" s="51" t="s">
        <v>509</v>
      </c>
      <c r="L375" s="180">
        <f t="shared" si="37"/>
        <v>11.707317073170733</v>
      </c>
      <c r="M375" s="180">
        <f t="shared" si="38"/>
        <v>0</v>
      </c>
      <c r="O375" s="185">
        <f t="shared" si="39"/>
        <v>60</v>
      </c>
      <c r="P375" s="185">
        <f t="shared" si="40"/>
        <v>0</v>
      </c>
      <c r="R375" s="174">
        <v>3.5</v>
      </c>
      <c r="S375" s="172">
        <f t="shared" si="41"/>
        <v>0</v>
      </c>
      <c r="T375" s="174">
        <v>85</v>
      </c>
      <c r="U375" s="172">
        <f>H375/T375</f>
        <v>0</v>
      </c>
      <c r="V375" s="174"/>
    </row>
    <row r="376" spans="1:23" s="2" customFormat="1" ht="22.5" customHeight="1" x14ac:dyDescent="0.2">
      <c r="A376" s="4" t="s">
        <v>613</v>
      </c>
      <c r="B376" s="46" t="s">
        <v>957</v>
      </c>
      <c r="C376" s="47" t="s">
        <v>166</v>
      </c>
      <c r="D376" s="48" t="s">
        <v>819</v>
      </c>
      <c r="E376" s="47"/>
      <c r="F376" s="49">
        <v>120</v>
      </c>
      <c r="G376" s="50">
        <v>150</v>
      </c>
      <c r="H376" s="149"/>
      <c r="I376" s="30">
        <f t="shared" si="36"/>
        <v>0</v>
      </c>
      <c r="J376" s="199" t="s">
        <v>103</v>
      </c>
      <c r="K376" s="51" t="s">
        <v>509</v>
      </c>
      <c r="L376" s="180">
        <f t="shared" si="37"/>
        <v>29.26829268292683</v>
      </c>
      <c r="M376" s="180">
        <f t="shared" si="38"/>
        <v>0</v>
      </c>
      <c r="O376" s="185">
        <f t="shared" si="39"/>
        <v>150</v>
      </c>
      <c r="P376" s="185">
        <f t="shared" si="40"/>
        <v>0</v>
      </c>
      <c r="R376" s="174">
        <v>13</v>
      </c>
      <c r="S376" s="172">
        <f t="shared" si="41"/>
        <v>0</v>
      </c>
      <c r="T376" s="174"/>
      <c r="U376" s="172"/>
      <c r="V376" s="174">
        <f>S376</f>
        <v>0</v>
      </c>
    </row>
    <row r="377" spans="1:23" s="2" customFormat="1" ht="22.5" hidden="1" customHeight="1" x14ac:dyDescent="0.2">
      <c r="A377" s="4" t="s">
        <v>959</v>
      </c>
      <c r="B377" s="36" t="s">
        <v>958</v>
      </c>
      <c r="C377" s="37" t="s">
        <v>543</v>
      </c>
      <c r="D377" s="38" t="s">
        <v>532</v>
      </c>
      <c r="E377" s="37" t="s">
        <v>517</v>
      </c>
      <c r="F377" s="39">
        <v>9.5</v>
      </c>
      <c r="G377" s="40">
        <v>12</v>
      </c>
      <c r="H377" s="149"/>
      <c r="I377" s="30">
        <f t="shared" si="36"/>
        <v>0</v>
      </c>
      <c r="J377" s="37" t="s">
        <v>121</v>
      </c>
      <c r="K377" s="37" t="s">
        <v>541</v>
      </c>
      <c r="L377" s="180">
        <f t="shared" si="37"/>
        <v>2.3170731707317076</v>
      </c>
      <c r="M377" s="180">
        <f t="shared" si="38"/>
        <v>0</v>
      </c>
      <c r="O377" s="185">
        <f t="shared" si="39"/>
        <v>11.875</v>
      </c>
      <c r="P377" s="185">
        <f t="shared" si="40"/>
        <v>0</v>
      </c>
      <c r="R377" s="174">
        <v>1.5</v>
      </c>
      <c r="S377" s="172">
        <f t="shared" si="41"/>
        <v>0</v>
      </c>
      <c r="T377" s="174">
        <v>200</v>
      </c>
      <c r="U377" s="172">
        <f t="shared" ref="U377:U382" si="42">H377/T377</f>
        <v>0</v>
      </c>
      <c r="V377" s="174"/>
    </row>
    <row r="378" spans="1:23" s="2" customFormat="1" ht="22.5" customHeight="1" x14ac:dyDescent="0.2">
      <c r="A378" s="4" t="s">
        <v>961</v>
      </c>
      <c r="B378" s="27" t="s">
        <v>960</v>
      </c>
      <c r="C378" s="35" t="s">
        <v>543</v>
      </c>
      <c r="D378" s="53" t="s">
        <v>550</v>
      </c>
      <c r="E378" s="28" t="s">
        <v>588</v>
      </c>
      <c r="F378" s="57">
        <v>6.4</v>
      </c>
      <c r="G378" s="58">
        <v>8</v>
      </c>
      <c r="H378" s="149"/>
      <c r="I378" s="30">
        <f t="shared" si="36"/>
        <v>0</v>
      </c>
      <c r="J378" s="212" t="s">
        <v>122</v>
      </c>
      <c r="K378" s="213" t="s">
        <v>122</v>
      </c>
      <c r="L378" s="180">
        <f t="shared" si="37"/>
        <v>1.5609756097560978</v>
      </c>
      <c r="M378" s="180">
        <f t="shared" si="38"/>
        <v>0</v>
      </c>
      <c r="O378" s="185">
        <f t="shared" si="39"/>
        <v>8</v>
      </c>
      <c r="P378" s="185">
        <f t="shared" si="40"/>
        <v>0</v>
      </c>
      <c r="R378" s="174">
        <v>1.5</v>
      </c>
      <c r="S378" s="172">
        <f t="shared" si="41"/>
        <v>0</v>
      </c>
      <c r="T378" s="174">
        <v>200</v>
      </c>
      <c r="U378" s="172">
        <f t="shared" si="42"/>
        <v>0</v>
      </c>
      <c r="V378" s="174"/>
    </row>
    <row r="379" spans="1:23" s="2" customFormat="1" ht="22.5" customHeight="1" x14ac:dyDescent="0.2">
      <c r="A379" s="4" t="s">
        <v>959</v>
      </c>
      <c r="B379" s="27" t="s">
        <v>962</v>
      </c>
      <c r="C379" s="35" t="s">
        <v>543</v>
      </c>
      <c r="D379" s="28">
        <v>50</v>
      </c>
      <c r="E379" s="28" t="s">
        <v>627</v>
      </c>
      <c r="F379" s="57">
        <v>6.4</v>
      </c>
      <c r="G379" s="58">
        <v>8</v>
      </c>
      <c r="H379" s="149"/>
      <c r="I379" s="30">
        <f t="shared" si="36"/>
        <v>0</v>
      </c>
      <c r="J379" s="212" t="s">
        <v>122</v>
      </c>
      <c r="K379" s="213" t="s">
        <v>122</v>
      </c>
      <c r="L379" s="180">
        <f t="shared" si="37"/>
        <v>1.5609756097560978</v>
      </c>
      <c r="M379" s="180">
        <f t="shared" si="38"/>
        <v>0</v>
      </c>
      <c r="O379" s="185">
        <f t="shared" si="39"/>
        <v>8</v>
      </c>
      <c r="P379" s="185">
        <f t="shared" si="40"/>
        <v>0</v>
      </c>
      <c r="R379" s="174">
        <v>1.5</v>
      </c>
      <c r="S379" s="172">
        <f t="shared" si="41"/>
        <v>0</v>
      </c>
      <c r="T379" s="174">
        <v>200</v>
      </c>
      <c r="U379" s="172">
        <f t="shared" si="42"/>
        <v>0</v>
      </c>
      <c r="V379" s="174"/>
    </row>
    <row r="380" spans="1:23" s="2" customFormat="1" ht="22.5" customHeight="1" x14ac:dyDescent="0.2">
      <c r="A380" s="4" t="s">
        <v>964</v>
      </c>
      <c r="B380" s="27" t="s">
        <v>962</v>
      </c>
      <c r="C380" s="35" t="s">
        <v>585</v>
      </c>
      <c r="D380" s="28">
        <v>60</v>
      </c>
      <c r="E380" s="28" t="s">
        <v>550</v>
      </c>
      <c r="F380" s="29">
        <v>21.5</v>
      </c>
      <c r="G380" s="30">
        <v>27</v>
      </c>
      <c r="H380" s="149"/>
      <c r="I380" s="30">
        <f t="shared" si="36"/>
        <v>0</v>
      </c>
      <c r="J380" s="30"/>
      <c r="K380" s="31"/>
      <c r="L380" s="180">
        <f t="shared" si="37"/>
        <v>5.2439024390243905</v>
      </c>
      <c r="M380" s="180">
        <f t="shared" si="38"/>
        <v>0</v>
      </c>
      <c r="O380" s="185">
        <f t="shared" si="39"/>
        <v>26.875</v>
      </c>
      <c r="P380" s="185">
        <f t="shared" si="40"/>
        <v>0</v>
      </c>
      <c r="R380" s="174">
        <v>3</v>
      </c>
      <c r="S380" s="172">
        <f t="shared" si="41"/>
        <v>0</v>
      </c>
      <c r="T380" s="174">
        <v>85</v>
      </c>
      <c r="U380" s="172">
        <f t="shared" si="42"/>
        <v>0</v>
      </c>
      <c r="V380" s="174"/>
    </row>
    <row r="381" spans="1:23" s="2" customFormat="1" ht="22.5" customHeight="1" x14ac:dyDescent="0.2">
      <c r="A381" s="4" t="s">
        <v>967</v>
      </c>
      <c r="B381" s="27" t="s">
        <v>965</v>
      </c>
      <c r="C381" s="35" t="s">
        <v>812</v>
      </c>
      <c r="D381" s="28">
        <v>15</v>
      </c>
      <c r="E381" s="28" t="s">
        <v>532</v>
      </c>
      <c r="F381" s="29">
        <v>14.4</v>
      </c>
      <c r="G381" s="30">
        <v>18</v>
      </c>
      <c r="H381" s="149"/>
      <c r="I381" s="30">
        <f t="shared" si="36"/>
        <v>0</v>
      </c>
      <c r="J381" s="30"/>
      <c r="K381" s="44"/>
      <c r="L381" s="180">
        <f t="shared" si="37"/>
        <v>3.51219512195122</v>
      </c>
      <c r="M381" s="180">
        <f t="shared" si="38"/>
        <v>0</v>
      </c>
      <c r="O381" s="185">
        <f t="shared" si="39"/>
        <v>18</v>
      </c>
      <c r="P381" s="185">
        <f t="shared" si="40"/>
        <v>0</v>
      </c>
      <c r="R381" s="174">
        <v>1.5</v>
      </c>
      <c r="S381" s="172">
        <f t="shared" si="41"/>
        <v>0</v>
      </c>
      <c r="T381" s="174">
        <v>200</v>
      </c>
      <c r="U381" s="172">
        <f t="shared" si="42"/>
        <v>0</v>
      </c>
      <c r="V381" s="174"/>
      <c r="W381" s="174"/>
    </row>
    <row r="382" spans="1:23" s="2" customFormat="1" ht="22.5" customHeight="1" x14ac:dyDescent="0.2">
      <c r="A382" s="4" t="s">
        <v>968</v>
      </c>
      <c r="B382" s="27" t="s">
        <v>965</v>
      </c>
      <c r="C382" s="35" t="s">
        <v>585</v>
      </c>
      <c r="D382" s="28">
        <v>20</v>
      </c>
      <c r="E382" s="28" t="s">
        <v>517</v>
      </c>
      <c r="F382" s="55">
        <v>24</v>
      </c>
      <c r="G382" s="56">
        <v>30</v>
      </c>
      <c r="H382" s="149"/>
      <c r="I382" s="30">
        <f t="shared" si="36"/>
        <v>0</v>
      </c>
      <c r="J382" s="212" t="s">
        <v>122</v>
      </c>
      <c r="K382" s="213" t="s">
        <v>122</v>
      </c>
      <c r="L382" s="180">
        <f t="shared" si="37"/>
        <v>5.8536585365853666</v>
      </c>
      <c r="M382" s="180">
        <f t="shared" si="38"/>
        <v>0</v>
      </c>
      <c r="O382" s="185">
        <f t="shared" si="39"/>
        <v>30</v>
      </c>
      <c r="P382" s="185">
        <f t="shared" si="40"/>
        <v>0</v>
      </c>
      <c r="R382" s="174">
        <v>3</v>
      </c>
      <c r="S382" s="172">
        <f t="shared" si="41"/>
        <v>0</v>
      </c>
      <c r="T382" s="174">
        <v>85</v>
      </c>
      <c r="U382" s="172">
        <f t="shared" si="42"/>
        <v>0</v>
      </c>
      <c r="V382" s="174"/>
    </row>
    <row r="383" spans="1:23" s="2" customFormat="1" ht="22.5" customHeight="1" x14ac:dyDescent="0.2">
      <c r="A383" s="4" t="s">
        <v>968</v>
      </c>
      <c r="B383" s="27" t="s">
        <v>965</v>
      </c>
      <c r="C383" s="35" t="s">
        <v>590</v>
      </c>
      <c r="D383" s="28" t="s">
        <v>512</v>
      </c>
      <c r="E383" s="28" t="s">
        <v>700</v>
      </c>
      <c r="F383" s="29">
        <v>44</v>
      </c>
      <c r="G383" s="30">
        <v>55</v>
      </c>
      <c r="H383" s="149"/>
      <c r="I383" s="30">
        <f t="shared" si="36"/>
        <v>0</v>
      </c>
      <c r="J383" s="30"/>
      <c r="K383" s="31"/>
      <c r="L383" s="180">
        <f t="shared" si="37"/>
        <v>10.731707317073171</v>
      </c>
      <c r="M383" s="180">
        <f t="shared" si="38"/>
        <v>0</v>
      </c>
      <c r="O383" s="185">
        <f t="shared" si="39"/>
        <v>55</v>
      </c>
      <c r="P383" s="185">
        <f t="shared" si="40"/>
        <v>0</v>
      </c>
      <c r="R383" s="174">
        <v>11</v>
      </c>
      <c r="S383" s="172">
        <f t="shared" si="41"/>
        <v>0</v>
      </c>
      <c r="T383" s="174"/>
      <c r="U383" s="172"/>
      <c r="V383" s="174">
        <f>S383</f>
        <v>0</v>
      </c>
    </row>
    <row r="384" spans="1:23" s="2" customFormat="1" ht="22.5" customHeight="1" x14ac:dyDescent="0.2">
      <c r="A384" s="4" t="s">
        <v>970</v>
      </c>
      <c r="B384" s="27" t="s">
        <v>969</v>
      </c>
      <c r="C384" s="35" t="s">
        <v>543</v>
      </c>
      <c r="D384" s="28">
        <v>10</v>
      </c>
      <c r="E384" s="28" t="s">
        <v>532</v>
      </c>
      <c r="F384" s="29">
        <v>9.5</v>
      </c>
      <c r="G384" s="30">
        <v>12</v>
      </c>
      <c r="H384" s="149"/>
      <c r="I384" s="30">
        <f t="shared" si="36"/>
        <v>0</v>
      </c>
      <c r="J384" s="30"/>
      <c r="K384" s="31"/>
      <c r="L384" s="180">
        <f t="shared" si="37"/>
        <v>2.3170731707317076</v>
      </c>
      <c r="M384" s="180">
        <f t="shared" si="38"/>
        <v>0</v>
      </c>
      <c r="O384" s="185">
        <f t="shared" si="39"/>
        <v>11.875</v>
      </c>
      <c r="P384" s="185">
        <f t="shared" si="40"/>
        <v>0</v>
      </c>
      <c r="R384" s="174">
        <v>1.5</v>
      </c>
      <c r="S384" s="172">
        <f t="shared" si="41"/>
        <v>0</v>
      </c>
      <c r="T384" s="174">
        <v>200</v>
      </c>
      <c r="U384" s="172">
        <f t="shared" ref="U384:U390" si="43">H384/T384</f>
        <v>0</v>
      </c>
      <c r="V384" s="174"/>
    </row>
    <row r="385" spans="1:22" s="2" customFormat="1" ht="22.5" hidden="1" customHeight="1" x14ac:dyDescent="0.2">
      <c r="A385" s="4" t="s">
        <v>959</v>
      </c>
      <c r="B385" s="36" t="s">
        <v>969</v>
      </c>
      <c r="C385" s="37" t="s">
        <v>528</v>
      </c>
      <c r="D385" s="38" t="s">
        <v>565</v>
      </c>
      <c r="E385" s="38" t="s">
        <v>565</v>
      </c>
      <c r="F385" s="39">
        <v>21.5</v>
      </c>
      <c r="G385" s="40">
        <v>27</v>
      </c>
      <c r="H385" s="149"/>
      <c r="I385" s="30">
        <f t="shared" si="36"/>
        <v>0</v>
      </c>
      <c r="J385" s="37" t="s">
        <v>121</v>
      </c>
      <c r="K385" s="37" t="s">
        <v>541</v>
      </c>
      <c r="L385" s="180">
        <f t="shared" si="37"/>
        <v>5.2439024390243905</v>
      </c>
      <c r="M385" s="180">
        <f t="shared" si="38"/>
        <v>0</v>
      </c>
      <c r="O385" s="185">
        <f t="shared" si="39"/>
        <v>26.875</v>
      </c>
      <c r="P385" s="185">
        <f t="shared" si="40"/>
        <v>0</v>
      </c>
      <c r="R385" s="174">
        <v>3.5</v>
      </c>
      <c r="S385" s="172">
        <f t="shared" si="41"/>
        <v>0</v>
      </c>
      <c r="T385" s="174">
        <v>85</v>
      </c>
      <c r="U385" s="172">
        <f t="shared" si="43"/>
        <v>0</v>
      </c>
      <c r="V385" s="174"/>
    </row>
    <row r="386" spans="1:22" s="2" customFormat="1" ht="22.5" customHeight="1" x14ac:dyDescent="0.2">
      <c r="A386" s="4" t="s">
        <v>972</v>
      </c>
      <c r="B386" s="27" t="s">
        <v>971</v>
      </c>
      <c r="C386" s="35" t="s">
        <v>543</v>
      </c>
      <c r="D386" s="28" t="s">
        <v>572</v>
      </c>
      <c r="E386" s="28" t="s">
        <v>572</v>
      </c>
      <c r="F386" s="29">
        <v>9.5</v>
      </c>
      <c r="G386" s="30">
        <v>12</v>
      </c>
      <c r="H386" s="149"/>
      <c r="I386" s="30">
        <f t="shared" si="36"/>
        <v>0</v>
      </c>
      <c r="J386" s="30"/>
      <c r="K386" s="31"/>
      <c r="L386" s="180">
        <f t="shared" si="37"/>
        <v>2.3170731707317076</v>
      </c>
      <c r="M386" s="180">
        <f t="shared" si="38"/>
        <v>0</v>
      </c>
      <c r="O386" s="185">
        <f t="shared" si="39"/>
        <v>11.875</v>
      </c>
      <c r="P386" s="185">
        <f t="shared" si="40"/>
        <v>0</v>
      </c>
      <c r="R386" s="174">
        <v>1.5</v>
      </c>
      <c r="S386" s="172">
        <f t="shared" si="41"/>
        <v>0</v>
      </c>
      <c r="T386" s="174">
        <v>200</v>
      </c>
      <c r="U386" s="172">
        <f t="shared" si="43"/>
        <v>0</v>
      </c>
      <c r="V386" s="174"/>
    </row>
    <row r="387" spans="1:22" s="2" customFormat="1" ht="22.5" customHeight="1" x14ac:dyDescent="0.2">
      <c r="A387" s="4" t="s">
        <v>968</v>
      </c>
      <c r="B387" s="27" t="s">
        <v>973</v>
      </c>
      <c r="C387" s="35" t="s">
        <v>585</v>
      </c>
      <c r="D387" s="28" t="s">
        <v>588</v>
      </c>
      <c r="E387" s="28" t="s">
        <v>700</v>
      </c>
      <c r="F387" s="29">
        <v>21.5</v>
      </c>
      <c r="G387" s="30">
        <v>27</v>
      </c>
      <c r="H387" s="149"/>
      <c r="I387" s="30">
        <f t="shared" si="36"/>
        <v>0</v>
      </c>
      <c r="J387" s="30"/>
      <c r="K387" s="31"/>
      <c r="L387" s="180">
        <f t="shared" si="37"/>
        <v>5.2439024390243905</v>
      </c>
      <c r="M387" s="180">
        <f t="shared" si="38"/>
        <v>0</v>
      </c>
      <c r="O387" s="185">
        <f t="shared" si="39"/>
        <v>26.875</v>
      </c>
      <c r="P387" s="185">
        <f t="shared" si="40"/>
        <v>0</v>
      </c>
      <c r="R387" s="174">
        <v>3</v>
      </c>
      <c r="S387" s="172">
        <f t="shared" si="41"/>
        <v>0</v>
      </c>
      <c r="T387" s="174">
        <v>85</v>
      </c>
      <c r="U387" s="172">
        <f t="shared" si="43"/>
        <v>0</v>
      </c>
      <c r="V387" s="174"/>
    </row>
    <row r="388" spans="1:22" s="2" customFormat="1" ht="22.5" customHeight="1" x14ac:dyDescent="0.2">
      <c r="A388" s="4" t="s">
        <v>959</v>
      </c>
      <c r="B388" s="27" t="s">
        <v>974</v>
      </c>
      <c r="C388" s="35" t="s">
        <v>543</v>
      </c>
      <c r="D388" s="28" t="s">
        <v>516</v>
      </c>
      <c r="E388" s="28" t="s">
        <v>532</v>
      </c>
      <c r="F388" s="29">
        <v>9.5</v>
      </c>
      <c r="G388" s="30">
        <v>12</v>
      </c>
      <c r="H388" s="149"/>
      <c r="I388" s="30">
        <f t="shared" si="36"/>
        <v>0</v>
      </c>
      <c r="J388" s="30"/>
      <c r="K388" s="31"/>
      <c r="L388" s="180">
        <f t="shared" si="37"/>
        <v>2.3170731707317076</v>
      </c>
      <c r="M388" s="180">
        <f t="shared" si="38"/>
        <v>0</v>
      </c>
      <c r="O388" s="185">
        <f t="shared" si="39"/>
        <v>11.875</v>
      </c>
      <c r="P388" s="185">
        <f t="shared" si="40"/>
        <v>0</v>
      </c>
      <c r="R388" s="174">
        <v>1.5</v>
      </c>
      <c r="S388" s="172">
        <f t="shared" si="41"/>
        <v>0</v>
      </c>
      <c r="T388" s="174">
        <v>200</v>
      </c>
      <c r="U388" s="172">
        <f t="shared" si="43"/>
        <v>0</v>
      </c>
      <c r="V388" s="174"/>
    </row>
    <row r="389" spans="1:22" s="2" customFormat="1" ht="22.5" customHeight="1" x14ac:dyDescent="0.2">
      <c r="A389" s="4" t="s">
        <v>959</v>
      </c>
      <c r="B389" s="27" t="s">
        <v>976</v>
      </c>
      <c r="C389" s="35" t="s">
        <v>543</v>
      </c>
      <c r="D389" s="28" t="s">
        <v>580</v>
      </c>
      <c r="E389" s="28"/>
      <c r="F389" s="29">
        <v>9.5</v>
      </c>
      <c r="G389" s="30">
        <v>12</v>
      </c>
      <c r="H389" s="149"/>
      <c r="I389" s="30">
        <f t="shared" si="36"/>
        <v>0</v>
      </c>
      <c r="J389" s="30"/>
      <c r="K389" s="31"/>
      <c r="L389" s="180">
        <f t="shared" si="37"/>
        <v>2.3170731707317076</v>
      </c>
      <c r="M389" s="180">
        <f t="shared" si="38"/>
        <v>0</v>
      </c>
      <c r="O389" s="185">
        <f t="shared" si="39"/>
        <v>11.875</v>
      </c>
      <c r="P389" s="185">
        <f t="shared" si="40"/>
        <v>0</v>
      </c>
      <c r="R389" s="174">
        <v>1.5</v>
      </c>
      <c r="S389" s="172">
        <f t="shared" si="41"/>
        <v>0</v>
      </c>
      <c r="T389" s="174">
        <v>200</v>
      </c>
      <c r="U389" s="172">
        <f t="shared" si="43"/>
        <v>0</v>
      </c>
      <c r="V389" s="174"/>
    </row>
    <row r="390" spans="1:22" s="2" customFormat="1" ht="22.5" customHeight="1" x14ac:dyDescent="0.2">
      <c r="A390" s="4" t="s">
        <v>963</v>
      </c>
      <c r="B390" s="27" t="s">
        <v>976</v>
      </c>
      <c r="C390" s="35" t="s">
        <v>639</v>
      </c>
      <c r="D390" s="28">
        <v>40</v>
      </c>
      <c r="E390" s="35"/>
      <c r="F390" s="29">
        <v>21.5</v>
      </c>
      <c r="G390" s="30">
        <v>27</v>
      </c>
      <c r="H390" s="149"/>
      <c r="I390" s="30">
        <f t="shared" si="36"/>
        <v>0</v>
      </c>
      <c r="J390" s="30"/>
      <c r="K390" s="30"/>
      <c r="L390" s="180">
        <f t="shared" si="37"/>
        <v>5.2439024390243905</v>
      </c>
      <c r="M390" s="180">
        <f t="shared" si="38"/>
        <v>0</v>
      </c>
      <c r="O390" s="185">
        <f t="shared" si="39"/>
        <v>26.875</v>
      </c>
      <c r="P390" s="185">
        <f t="shared" si="40"/>
        <v>0</v>
      </c>
      <c r="R390" s="174">
        <v>3.5</v>
      </c>
      <c r="S390" s="172">
        <f t="shared" si="41"/>
        <v>0</v>
      </c>
      <c r="T390" s="174">
        <v>85</v>
      </c>
      <c r="U390" s="172">
        <f t="shared" si="43"/>
        <v>0</v>
      </c>
      <c r="V390" s="174"/>
    </row>
    <row r="391" spans="1:22" s="2" customFormat="1" ht="22.5" customHeight="1" x14ac:dyDescent="0.2">
      <c r="A391" s="4" t="s">
        <v>963</v>
      </c>
      <c r="B391" s="27" t="s">
        <v>976</v>
      </c>
      <c r="C391" s="35" t="s">
        <v>851</v>
      </c>
      <c r="D391" s="28">
        <v>40</v>
      </c>
      <c r="E391" s="35" t="s">
        <v>565</v>
      </c>
      <c r="F391" s="29">
        <v>36</v>
      </c>
      <c r="G391" s="30">
        <v>45</v>
      </c>
      <c r="H391" s="149"/>
      <c r="I391" s="30">
        <f t="shared" si="36"/>
        <v>0</v>
      </c>
      <c r="J391" s="30"/>
      <c r="K391" s="31"/>
      <c r="L391" s="180">
        <f t="shared" si="37"/>
        <v>8.7804878048780495</v>
      </c>
      <c r="M391" s="180">
        <f t="shared" si="38"/>
        <v>0</v>
      </c>
      <c r="O391" s="185">
        <f t="shared" si="39"/>
        <v>45</v>
      </c>
      <c r="P391" s="185">
        <f t="shared" si="40"/>
        <v>0</v>
      </c>
      <c r="R391" s="174">
        <v>8</v>
      </c>
      <c r="S391" s="172">
        <f t="shared" si="41"/>
        <v>0</v>
      </c>
      <c r="T391" s="174"/>
      <c r="U391" s="172"/>
      <c r="V391" s="174">
        <f>S391</f>
        <v>0</v>
      </c>
    </row>
    <row r="392" spans="1:22" s="2" customFormat="1" ht="22.5" customHeight="1" x14ac:dyDescent="0.2">
      <c r="A392" s="4" t="s">
        <v>959</v>
      </c>
      <c r="B392" s="27" t="s">
        <v>977</v>
      </c>
      <c r="C392" s="35" t="s">
        <v>543</v>
      </c>
      <c r="D392" s="28" t="s">
        <v>532</v>
      </c>
      <c r="E392" s="35" t="s">
        <v>517</v>
      </c>
      <c r="F392" s="29">
        <v>9.5</v>
      </c>
      <c r="G392" s="30">
        <v>12</v>
      </c>
      <c r="H392" s="149"/>
      <c r="I392" s="30">
        <f t="shared" si="36"/>
        <v>0</v>
      </c>
      <c r="J392" s="30"/>
      <c r="K392" s="31"/>
      <c r="L392" s="180">
        <f t="shared" si="37"/>
        <v>2.3170731707317076</v>
      </c>
      <c r="M392" s="180">
        <f t="shared" si="38"/>
        <v>0</v>
      </c>
      <c r="O392" s="185">
        <f t="shared" si="39"/>
        <v>11.875</v>
      </c>
      <c r="P392" s="185">
        <f t="shared" si="40"/>
        <v>0</v>
      </c>
      <c r="R392" s="174">
        <v>1.5</v>
      </c>
      <c r="S392" s="172">
        <f t="shared" si="41"/>
        <v>0</v>
      </c>
      <c r="T392" s="174">
        <v>200</v>
      </c>
      <c r="U392" s="172">
        <f>H392/T392</f>
        <v>0</v>
      </c>
      <c r="V392" s="174"/>
    </row>
    <row r="393" spans="1:22" s="2" customFormat="1" ht="22.5" customHeight="1" x14ac:dyDescent="0.2">
      <c r="A393" s="4" t="s">
        <v>963</v>
      </c>
      <c r="B393" s="27" t="s">
        <v>977</v>
      </c>
      <c r="C393" s="35" t="s">
        <v>585</v>
      </c>
      <c r="D393" s="28" t="s">
        <v>627</v>
      </c>
      <c r="E393" s="35" t="s">
        <v>566</v>
      </c>
      <c r="F393" s="29">
        <v>21.5</v>
      </c>
      <c r="G393" s="30">
        <v>27</v>
      </c>
      <c r="H393" s="149"/>
      <c r="I393" s="30">
        <f t="shared" si="36"/>
        <v>0</v>
      </c>
      <c r="J393" s="30"/>
      <c r="K393" s="31"/>
      <c r="L393" s="180">
        <f t="shared" si="37"/>
        <v>5.2439024390243905</v>
      </c>
      <c r="M393" s="180">
        <f t="shared" si="38"/>
        <v>0</v>
      </c>
      <c r="O393" s="185">
        <f t="shared" si="39"/>
        <v>26.875</v>
      </c>
      <c r="P393" s="185">
        <f t="shared" si="40"/>
        <v>0</v>
      </c>
      <c r="R393" s="174">
        <v>3</v>
      </c>
      <c r="S393" s="172">
        <f t="shared" si="41"/>
        <v>0</v>
      </c>
      <c r="T393" s="174">
        <v>85</v>
      </c>
      <c r="U393" s="172">
        <f>H393/T393</f>
        <v>0</v>
      </c>
      <c r="V393" s="174"/>
    </row>
    <row r="394" spans="1:22" s="2" customFormat="1" ht="22.5" customHeight="1" x14ac:dyDescent="0.2">
      <c r="A394" s="4" t="s">
        <v>959</v>
      </c>
      <c r="B394" s="27" t="s">
        <v>978</v>
      </c>
      <c r="C394" s="35" t="s">
        <v>543</v>
      </c>
      <c r="D394" s="28" t="s">
        <v>532</v>
      </c>
      <c r="E394" s="35" t="s">
        <v>512</v>
      </c>
      <c r="F394" s="29">
        <v>9.5</v>
      </c>
      <c r="G394" s="30">
        <v>12</v>
      </c>
      <c r="H394" s="149"/>
      <c r="I394" s="30">
        <f t="shared" ref="I394:I457" si="44">H394*F394</f>
        <v>0</v>
      </c>
      <c r="J394" s="30"/>
      <c r="K394" s="44"/>
      <c r="L394" s="180">
        <f t="shared" ref="L394:L457" si="45">F394/4.1</f>
        <v>2.3170731707317076</v>
      </c>
      <c r="M394" s="180">
        <f t="shared" ref="M394:M457" si="46">L394*H394</f>
        <v>0</v>
      </c>
      <c r="O394" s="185">
        <f t="shared" ref="O394:O457" si="47">F394/0.8</f>
        <v>11.875</v>
      </c>
      <c r="P394" s="185">
        <f t="shared" ref="P394:P457" si="48">O394*H394</f>
        <v>0</v>
      </c>
      <c r="R394" s="174">
        <v>1.5</v>
      </c>
      <c r="S394" s="172">
        <f t="shared" ref="S394:S457" si="49">R394*H394</f>
        <v>0</v>
      </c>
      <c r="T394" s="174">
        <v>200</v>
      </c>
      <c r="U394" s="172">
        <f t="shared" ref="U394:U457" si="50">H394/T394</f>
        <v>0</v>
      </c>
      <c r="V394" s="174"/>
    </row>
    <row r="395" spans="1:22" s="2" customFormat="1" ht="22.5" customHeight="1" x14ac:dyDescent="0.2">
      <c r="A395" s="4" t="s">
        <v>968</v>
      </c>
      <c r="B395" s="27" t="s">
        <v>978</v>
      </c>
      <c r="C395" s="35" t="s">
        <v>585</v>
      </c>
      <c r="D395" s="28" t="s">
        <v>517</v>
      </c>
      <c r="E395" s="35" t="s">
        <v>550</v>
      </c>
      <c r="F395" s="29">
        <v>21.5</v>
      </c>
      <c r="G395" s="30">
        <v>27</v>
      </c>
      <c r="H395" s="149"/>
      <c r="I395" s="30">
        <f t="shared" si="44"/>
        <v>0</v>
      </c>
      <c r="J395" s="30"/>
      <c r="K395" s="31"/>
      <c r="L395" s="180">
        <f t="shared" si="45"/>
        <v>5.2439024390243905</v>
      </c>
      <c r="M395" s="180">
        <f t="shared" si="46"/>
        <v>0</v>
      </c>
      <c r="O395" s="185">
        <f t="shared" si="47"/>
        <v>26.875</v>
      </c>
      <c r="P395" s="185">
        <f t="shared" si="48"/>
        <v>0</v>
      </c>
      <c r="R395" s="174">
        <v>3</v>
      </c>
      <c r="S395" s="172">
        <f t="shared" si="49"/>
        <v>0</v>
      </c>
      <c r="T395" s="174">
        <v>85</v>
      </c>
      <c r="U395" s="172">
        <f t="shared" si="50"/>
        <v>0</v>
      </c>
      <c r="V395" s="174"/>
    </row>
    <row r="396" spans="1:22" s="2" customFormat="1" ht="22.5" hidden="1" customHeight="1" x14ac:dyDescent="0.2">
      <c r="A396" s="4" t="s">
        <v>968</v>
      </c>
      <c r="B396" s="36" t="s">
        <v>979</v>
      </c>
      <c r="C396" s="37" t="s">
        <v>528</v>
      </c>
      <c r="D396" s="38" t="s">
        <v>580</v>
      </c>
      <c r="E396" s="38" t="s">
        <v>580</v>
      </c>
      <c r="F396" s="39">
        <v>21.5</v>
      </c>
      <c r="G396" s="40">
        <v>27</v>
      </c>
      <c r="H396" s="149"/>
      <c r="I396" s="30">
        <f t="shared" si="44"/>
        <v>0</v>
      </c>
      <c r="J396" s="37" t="s">
        <v>121</v>
      </c>
      <c r="K396" s="37" t="s">
        <v>541</v>
      </c>
      <c r="L396" s="180">
        <f t="shared" si="45"/>
        <v>5.2439024390243905</v>
      </c>
      <c r="M396" s="180">
        <f t="shared" si="46"/>
        <v>0</v>
      </c>
      <c r="O396" s="185">
        <f t="shared" si="47"/>
        <v>26.875</v>
      </c>
      <c r="P396" s="185">
        <f t="shared" si="48"/>
        <v>0</v>
      </c>
      <c r="R396" s="174">
        <v>3.5</v>
      </c>
      <c r="S396" s="172">
        <f t="shared" si="49"/>
        <v>0</v>
      </c>
      <c r="T396" s="174">
        <v>85</v>
      </c>
      <c r="U396" s="172">
        <f t="shared" si="50"/>
        <v>0</v>
      </c>
      <c r="V396" s="174"/>
    </row>
    <row r="397" spans="1:22" s="2" customFormat="1" ht="22.5" customHeight="1" x14ac:dyDescent="0.2">
      <c r="A397" s="4" t="s">
        <v>609</v>
      </c>
      <c r="B397" s="27" t="s">
        <v>980</v>
      </c>
      <c r="C397" s="35" t="s">
        <v>585</v>
      </c>
      <c r="D397" s="28" t="s">
        <v>532</v>
      </c>
      <c r="E397" s="28"/>
      <c r="F397" s="29">
        <v>27</v>
      </c>
      <c r="G397" s="30">
        <v>34</v>
      </c>
      <c r="H397" s="149"/>
      <c r="I397" s="30">
        <f t="shared" si="44"/>
        <v>0</v>
      </c>
      <c r="J397" s="30"/>
      <c r="K397" s="31"/>
      <c r="L397" s="180">
        <f t="shared" si="45"/>
        <v>6.5853658536585371</v>
      </c>
      <c r="M397" s="180">
        <f t="shared" si="46"/>
        <v>0</v>
      </c>
      <c r="O397" s="185">
        <f t="shared" si="47"/>
        <v>33.75</v>
      </c>
      <c r="P397" s="185">
        <f t="shared" si="48"/>
        <v>0</v>
      </c>
      <c r="R397" s="174">
        <v>3</v>
      </c>
      <c r="S397" s="172">
        <f t="shared" si="49"/>
        <v>0</v>
      </c>
      <c r="T397" s="174">
        <v>85</v>
      </c>
      <c r="U397" s="172">
        <f t="shared" si="50"/>
        <v>0</v>
      </c>
      <c r="V397" s="174"/>
    </row>
    <row r="398" spans="1:22" s="2" customFormat="1" ht="22.5" customHeight="1" x14ac:dyDescent="0.2">
      <c r="A398" s="4" t="s">
        <v>959</v>
      </c>
      <c r="B398" s="46" t="s">
        <v>981</v>
      </c>
      <c r="C398" s="47" t="s">
        <v>570</v>
      </c>
      <c r="D398" s="48"/>
      <c r="E398" s="47"/>
      <c r="F398" s="49">
        <v>14.4</v>
      </c>
      <c r="G398" s="50">
        <v>18</v>
      </c>
      <c r="H398" s="149"/>
      <c r="I398" s="30">
        <f t="shared" si="44"/>
        <v>0</v>
      </c>
      <c r="J398" s="199" t="s">
        <v>102</v>
      </c>
      <c r="K398" s="51" t="s">
        <v>508</v>
      </c>
      <c r="L398" s="180">
        <f t="shared" si="45"/>
        <v>3.51219512195122</v>
      </c>
      <c r="M398" s="180">
        <f t="shared" si="46"/>
        <v>0</v>
      </c>
      <c r="O398" s="185">
        <f t="shared" si="47"/>
        <v>18</v>
      </c>
      <c r="P398" s="185">
        <f t="shared" si="48"/>
        <v>0</v>
      </c>
      <c r="R398" s="174">
        <v>1.5</v>
      </c>
      <c r="S398" s="172">
        <f t="shared" si="49"/>
        <v>0</v>
      </c>
      <c r="T398" s="174">
        <v>200</v>
      </c>
      <c r="U398" s="172">
        <f t="shared" si="50"/>
        <v>0</v>
      </c>
      <c r="V398" s="174"/>
    </row>
    <row r="399" spans="1:22" s="2" customFormat="1" ht="22.5" customHeight="1" x14ac:dyDescent="0.2">
      <c r="A399" s="4" t="s">
        <v>964</v>
      </c>
      <c r="B399" s="46" t="s">
        <v>981</v>
      </c>
      <c r="C399" s="47" t="s">
        <v>657</v>
      </c>
      <c r="D399" s="48"/>
      <c r="E399" s="80"/>
      <c r="F399" s="49">
        <v>24</v>
      </c>
      <c r="G399" s="50">
        <v>30</v>
      </c>
      <c r="H399" s="149"/>
      <c r="I399" s="30">
        <f t="shared" si="44"/>
        <v>0</v>
      </c>
      <c r="J399" s="199" t="s">
        <v>102</v>
      </c>
      <c r="K399" s="51" t="s">
        <v>508</v>
      </c>
      <c r="L399" s="180">
        <f t="shared" si="45"/>
        <v>5.8536585365853666</v>
      </c>
      <c r="M399" s="180">
        <f t="shared" si="46"/>
        <v>0</v>
      </c>
      <c r="O399" s="185">
        <f t="shared" si="47"/>
        <v>30</v>
      </c>
      <c r="P399" s="185">
        <f t="shared" si="48"/>
        <v>0</v>
      </c>
      <c r="R399" s="174">
        <v>3</v>
      </c>
      <c r="S399" s="172">
        <f t="shared" si="49"/>
        <v>0</v>
      </c>
      <c r="T399" s="174">
        <v>85</v>
      </c>
      <c r="U399" s="172">
        <f t="shared" si="50"/>
        <v>0</v>
      </c>
      <c r="V399" s="174"/>
    </row>
    <row r="400" spans="1:22" s="2" customFormat="1" ht="22.5" customHeight="1" x14ac:dyDescent="0.2">
      <c r="A400" s="4" t="s">
        <v>609</v>
      </c>
      <c r="B400" s="27" t="s">
        <v>982</v>
      </c>
      <c r="C400" s="35" t="s">
        <v>585</v>
      </c>
      <c r="D400" s="28" t="s">
        <v>512</v>
      </c>
      <c r="E400" s="35"/>
      <c r="F400" s="29">
        <v>27</v>
      </c>
      <c r="G400" s="30">
        <v>34</v>
      </c>
      <c r="H400" s="149"/>
      <c r="I400" s="30">
        <f t="shared" si="44"/>
        <v>0</v>
      </c>
      <c r="J400" s="30"/>
      <c r="K400" s="81"/>
      <c r="L400" s="180">
        <f t="shared" si="45"/>
        <v>6.5853658536585371</v>
      </c>
      <c r="M400" s="180">
        <f t="shared" si="46"/>
        <v>0</v>
      </c>
      <c r="O400" s="185">
        <f t="shared" si="47"/>
        <v>33.75</v>
      </c>
      <c r="P400" s="185">
        <f t="shared" si="48"/>
        <v>0</v>
      </c>
      <c r="R400" s="174">
        <v>3</v>
      </c>
      <c r="S400" s="172">
        <f t="shared" si="49"/>
        <v>0</v>
      </c>
      <c r="T400" s="174">
        <v>85</v>
      </c>
      <c r="U400" s="172">
        <f t="shared" si="50"/>
        <v>0</v>
      </c>
      <c r="V400" s="174"/>
    </row>
    <row r="401" spans="1:23" s="2" customFormat="1" ht="22.5" customHeight="1" x14ac:dyDescent="0.2">
      <c r="A401" s="4" t="s">
        <v>959</v>
      </c>
      <c r="B401" s="27" t="s">
        <v>983</v>
      </c>
      <c r="C401" s="35" t="s">
        <v>812</v>
      </c>
      <c r="D401" s="28" t="s">
        <v>700</v>
      </c>
      <c r="E401" s="35"/>
      <c r="F401" s="29">
        <v>14.4</v>
      </c>
      <c r="G401" s="30">
        <v>18</v>
      </c>
      <c r="H401" s="149"/>
      <c r="I401" s="30">
        <f t="shared" si="44"/>
        <v>0</v>
      </c>
      <c r="J401" s="30"/>
      <c r="K401" s="44"/>
      <c r="L401" s="180">
        <f t="shared" si="45"/>
        <v>3.51219512195122</v>
      </c>
      <c r="M401" s="180">
        <f t="shared" si="46"/>
        <v>0</v>
      </c>
      <c r="O401" s="185">
        <f t="shared" si="47"/>
        <v>18</v>
      </c>
      <c r="P401" s="185">
        <f t="shared" si="48"/>
        <v>0</v>
      </c>
      <c r="R401" s="174">
        <v>1.5</v>
      </c>
      <c r="S401" s="172">
        <f t="shared" si="49"/>
        <v>0</v>
      </c>
      <c r="T401" s="174">
        <v>200</v>
      </c>
      <c r="U401" s="172">
        <f t="shared" si="50"/>
        <v>0</v>
      </c>
      <c r="V401" s="174"/>
      <c r="W401" s="174"/>
    </row>
    <row r="402" spans="1:23" s="2" customFormat="1" ht="22.5" customHeight="1" x14ac:dyDescent="0.2">
      <c r="A402" s="4" t="s">
        <v>959</v>
      </c>
      <c r="B402" s="27" t="s">
        <v>983</v>
      </c>
      <c r="C402" s="35" t="s">
        <v>528</v>
      </c>
      <c r="D402" s="28">
        <v>40</v>
      </c>
      <c r="E402" s="35"/>
      <c r="F402" s="29">
        <v>24</v>
      </c>
      <c r="G402" s="30">
        <v>30</v>
      </c>
      <c r="H402" s="149"/>
      <c r="I402" s="30">
        <f t="shared" si="44"/>
        <v>0</v>
      </c>
      <c r="J402" s="30"/>
      <c r="K402" s="81"/>
      <c r="L402" s="180">
        <f t="shared" si="45"/>
        <v>5.8536585365853666</v>
      </c>
      <c r="M402" s="180">
        <f t="shared" si="46"/>
        <v>0</v>
      </c>
      <c r="O402" s="185">
        <f t="shared" si="47"/>
        <v>30</v>
      </c>
      <c r="P402" s="185">
        <f t="shared" si="48"/>
        <v>0</v>
      </c>
      <c r="R402" s="174">
        <v>3.5</v>
      </c>
      <c r="S402" s="172">
        <f t="shared" si="49"/>
        <v>0</v>
      </c>
      <c r="T402" s="174">
        <v>85</v>
      </c>
      <c r="U402" s="172">
        <f t="shared" si="50"/>
        <v>0</v>
      </c>
      <c r="V402" s="174"/>
    </row>
    <row r="403" spans="1:23" s="2" customFormat="1" ht="22.5" hidden="1" customHeight="1" x14ac:dyDescent="0.2">
      <c r="A403" s="4" t="s">
        <v>963</v>
      </c>
      <c r="B403" s="36" t="s">
        <v>983</v>
      </c>
      <c r="C403" s="37" t="s">
        <v>851</v>
      </c>
      <c r="D403" s="38">
        <v>40</v>
      </c>
      <c r="E403" s="37"/>
      <c r="F403" s="39">
        <v>40</v>
      </c>
      <c r="G403" s="40">
        <v>50</v>
      </c>
      <c r="H403" s="149"/>
      <c r="I403" s="30">
        <f t="shared" si="44"/>
        <v>0</v>
      </c>
      <c r="J403" s="37" t="s">
        <v>121</v>
      </c>
      <c r="K403" s="37" t="s">
        <v>541</v>
      </c>
      <c r="L403" s="180">
        <f t="shared" si="45"/>
        <v>9.7560975609756113</v>
      </c>
      <c r="M403" s="180">
        <f t="shared" si="46"/>
        <v>0</v>
      </c>
      <c r="O403" s="185">
        <f t="shared" si="47"/>
        <v>50</v>
      </c>
      <c r="P403" s="185">
        <f t="shared" si="48"/>
        <v>0</v>
      </c>
      <c r="R403" s="174">
        <v>8</v>
      </c>
      <c r="S403" s="172">
        <f t="shared" si="49"/>
        <v>0</v>
      </c>
      <c r="T403" s="174"/>
      <c r="U403" s="172"/>
      <c r="V403" s="174">
        <f>S403</f>
        <v>0</v>
      </c>
    </row>
    <row r="404" spans="1:23" s="2" customFormat="1" ht="22.5" customHeight="1" x14ac:dyDescent="0.2">
      <c r="A404" s="4" t="s">
        <v>959</v>
      </c>
      <c r="B404" s="27" t="s">
        <v>984</v>
      </c>
      <c r="C404" s="35" t="s">
        <v>543</v>
      </c>
      <c r="D404" s="28" t="s">
        <v>532</v>
      </c>
      <c r="E404" s="28" t="s">
        <v>517</v>
      </c>
      <c r="F404" s="29">
        <v>9.5</v>
      </c>
      <c r="G404" s="30">
        <v>12</v>
      </c>
      <c r="H404" s="149"/>
      <c r="I404" s="30">
        <f t="shared" si="44"/>
        <v>0</v>
      </c>
      <c r="J404" s="30"/>
      <c r="K404" s="31"/>
      <c r="L404" s="180">
        <f t="shared" si="45"/>
        <v>2.3170731707317076</v>
      </c>
      <c r="M404" s="180">
        <f t="shared" si="46"/>
        <v>0</v>
      </c>
      <c r="O404" s="185">
        <f t="shared" si="47"/>
        <v>11.875</v>
      </c>
      <c r="P404" s="185">
        <f t="shared" si="48"/>
        <v>0</v>
      </c>
      <c r="R404" s="174">
        <v>1.5</v>
      </c>
      <c r="S404" s="172">
        <f t="shared" si="49"/>
        <v>0</v>
      </c>
      <c r="T404" s="174">
        <v>200</v>
      </c>
      <c r="U404" s="172">
        <f t="shared" si="50"/>
        <v>0</v>
      </c>
      <c r="V404" s="174"/>
    </row>
    <row r="405" spans="1:23" s="2" customFormat="1" ht="22.5" customHeight="1" x14ac:dyDescent="0.2">
      <c r="A405" s="4" t="s">
        <v>985</v>
      </c>
      <c r="B405" s="27" t="s">
        <v>984</v>
      </c>
      <c r="C405" s="35" t="s">
        <v>639</v>
      </c>
      <c r="D405" s="28" t="s">
        <v>517</v>
      </c>
      <c r="E405" s="28" t="s">
        <v>550</v>
      </c>
      <c r="F405" s="29">
        <v>21.5</v>
      </c>
      <c r="G405" s="30">
        <v>27</v>
      </c>
      <c r="H405" s="149"/>
      <c r="I405" s="30">
        <f t="shared" si="44"/>
        <v>0</v>
      </c>
      <c r="J405" s="30"/>
      <c r="K405" s="31"/>
      <c r="L405" s="180">
        <f t="shared" si="45"/>
        <v>5.2439024390243905</v>
      </c>
      <c r="M405" s="180">
        <f t="shared" si="46"/>
        <v>0</v>
      </c>
      <c r="O405" s="185">
        <f t="shared" si="47"/>
        <v>26.875</v>
      </c>
      <c r="P405" s="185">
        <f t="shared" si="48"/>
        <v>0</v>
      </c>
      <c r="R405" s="174">
        <v>3.5</v>
      </c>
      <c r="S405" s="172">
        <f t="shared" si="49"/>
        <v>0</v>
      </c>
      <c r="T405" s="174">
        <v>85</v>
      </c>
      <c r="U405" s="172">
        <f t="shared" si="50"/>
        <v>0</v>
      </c>
      <c r="V405" s="174"/>
    </row>
    <row r="406" spans="1:23" s="2" customFormat="1" ht="22.5" customHeight="1" x14ac:dyDescent="0.2">
      <c r="A406" s="4" t="s">
        <v>959</v>
      </c>
      <c r="B406" s="27" t="s">
        <v>986</v>
      </c>
      <c r="C406" s="35" t="s">
        <v>543</v>
      </c>
      <c r="D406" s="28">
        <v>30</v>
      </c>
      <c r="E406" s="35"/>
      <c r="F406" s="29">
        <v>9.5</v>
      </c>
      <c r="G406" s="30">
        <v>12</v>
      </c>
      <c r="H406" s="149"/>
      <c r="I406" s="30">
        <f t="shared" si="44"/>
        <v>0</v>
      </c>
      <c r="J406" s="30"/>
      <c r="K406" s="31"/>
      <c r="L406" s="180">
        <f t="shared" si="45"/>
        <v>2.3170731707317076</v>
      </c>
      <c r="M406" s="180">
        <f t="shared" si="46"/>
        <v>0</v>
      </c>
      <c r="O406" s="185">
        <f t="shared" si="47"/>
        <v>11.875</v>
      </c>
      <c r="P406" s="185">
        <f t="shared" si="48"/>
        <v>0</v>
      </c>
      <c r="R406" s="174">
        <v>1.5</v>
      </c>
      <c r="S406" s="172">
        <f t="shared" si="49"/>
        <v>0</v>
      </c>
      <c r="T406" s="174">
        <v>200</v>
      </c>
      <c r="U406" s="172">
        <f t="shared" si="50"/>
        <v>0</v>
      </c>
      <c r="V406" s="174"/>
    </row>
    <row r="407" spans="1:23" s="2" customFormat="1" ht="22.5" customHeight="1" x14ac:dyDescent="0.2">
      <c r="A407" s="4" t="s">
        <v>963</v>
      </c>
      <c r="B407" s="27" t="s">
        <v>986</v>
      </c>
      <c r="C407" s="35" t="s">
        <v>585</v>
      </c>
      <c r="D407" s="28" t="s">
        <v>677</v>
      </c>
      <c r="E407" s="28"/>
      <c r="F407" s="29">
        <v>21.5</v>
      </c>
      <c r="G407" s="30">
        <v>27</v>
      </c>
      <c r="H407" s="149"/>
      <c r="I407" s="30">
        <f t="shared" si="44"/>
        <v>0</v>
      </c>
      <c r="J407" s="30"/>
      <c r="K407" s="31"/>
      <c r="L407" s="180">
        <f t="shared" si="45"/>
        <v>5.2439024390243905</v>
      </c>
      <c r="M407" s="180">
        <f t="shared" si="46"/>
        <v>0</v>
      </c>
      <c r="O407" s="185">
        <f t="shared" si="47"/>
        <v>26.875</v>
      </c>
      <c r="P407" s="185">
        <f t="shared" si="48"/>
        <v>0</v>
      </c>
      <c r="R407" s="174">
        <v>3</v>
      </c>
      <c r="S407" s="172">
        <f t="shared" si="49"/>
        <v>0</v>
      </c>
      <c r="T407" s="174">
        <v>85</v>
      </c>
      <c r="U407" s="172">
        <f t="shared" si="50"/>
        <v>0</v>
      </c>
      <c r="V407" s="174"/>
    </row>
    <row r="408" spans="1:23" s="2" customFormat="1" ht="22.5" hidden="1" customHeight="1" x14ac:dyDescent="0.2">
      <c r="A408" s="4" t="s">
        <v>963</v>
      </c>
      <c r="B408" s="36" t="s">
        <v>986</v>
      </c>
      <c r="C408" s="37" t="s">
        <v>851</v>
      </c>
      <c r="D408" s="38" t="s">
        <v>529</v>
      </c>
      <c r="E408" s="37"/>
      <c r="F408" s="39">
        <v>36</v>
      </c>
      <c r="G408" s="40">
        <v>45</v>
      </c>
      <c r="H408" s="149"/>
      <c r="I408" s="30">
        <f t="shared" si="44"/>
        <v>0</v>
      </c>
      <c r="J408" s="37" t="s">
        <v>121</v>
      </c>
      <c r="K408" s="52"/>
      <c r="L408" s="180">
        <f t="shared" si="45"/>
        <v>8.7804878048780495</v>
      </c>
      <c r="M408" s="180">
        <f t="shared" si="46"/>
        <v>0</v>
      </c>
      <c r="O408" s="185">
        <f t="shared" si="47"/>
        <v>45</v>
      </c>
      <c r="P408" s="185">
        <f t="shared" si="48"/>
        <v>0</v>
      </c>
      <c r="R408" s="174">
        <v>8</v>
      </c>
      <c r="S408" s="172">
        <f t="shared" si="49"/>
        <v>0</v>
      </c>
      <c r="T408" s="174"/>
      <c r="U408" s="172"/>
      <c r="V408" s="174">
        <f>S408</f>
        <v>0</v>
      </c>
    </row>
    <row r="409" spans="1:23" s="2" customFormat="1" ht="22.5" customHeight="1" x14ac:dyDescent="0.2">
      <c r="A409" s="4" t="s">
        <v>609</v>
      </c>
      <c r="B409" s="27" t="s">
        <v>987</v>
      </c>
      <c r="C409" s="35" t="s">
        <v>543</v>
      </c>
      <c r="D409" s="28" t="s">
        <v>532</v>
      </c>
      <c r="E409" s="28"/>
      <c r="F409" s="29">
        <v>9.5</v>
      </c>
      <c r="G409" s="30">
        <v>12</v>
      </c>
      <c r="H409" s="149"/>
      <c r="I409" s="30">
        <f t="shared" si="44"/>
        <v>0</v>
      </c>
      <c r="J409" s="30"/>
      <c r="K409" s="44"/>
      <c r="L409" s="180">
        <f t="shared" si="45"/>
        <v>2.3170731707317076</v>
      </c>
      <c r="M409" s="180">
        <f t="shared" si="46"/>
        <v>0</v>
      </c>
      <c r="O409" s="185">
        <f t="shared" si="47"/>
        <v>11.875</v>
      </c>
      <c r="P409" s="185">
        <f t="shared" si="48"/>
        <v>0</v>
      </c>
      <c r="R409" s="174">
        <v>1.5</v>
      </c>
      <c r="S409" s="172">
        <f t="shared" si="49"/>
        <v>0</v>
      </c>
      <c r="T409" s="174">
        <v>200</v>
      </c>
      <c r="U409" s="172">
        <f t="shared" si="50"/>
        <v>0</v>
      </c>
      <c r="V409" s="174"/>
    </row>
    <row r="410" spans="1:23" s="2" customFormat="1" ht="22.5" hidden="1" customHeight="1" x14ac:dyDescent="0.2">
      <c r="A410" s="4" t="s">
        <v>959</v>
      </c>
      <c r="B410" s="36" t="s">
        <v>988</v>
      </c>
      <c r="C410" s="37" t="s">
        <v>543</v>
      </c>
      <c r="D410" s="38">
        <v>10</v>
      </c>
      <c r="E410" s="38" t="s">
        <v>532</v>
      </c>
      <c r="F410" s="39">
        <v>14.4</v>
      </c>
      <c r="G410" s="40">
        <v>18</v>
      </c>
      <c r="H410" s="149"/>
      <c r="I410" s="30">
        <f t="shared" si="44"/>
        <v>0</v>
      </c>
      <c r="J410" s="37" t="s">
        <v>121</v>
      </c>
      <c r="K410" s="37" t="s">
        <v>541</v>
      </c>
      <c r="L410" s="180">
        <f t="shared" si="45"/>
        <v>3.51219512195122</v>
      </c>
      <c r="M410" s="180">
        <f t="shared" si="46"/>
        <v>0</v>
      </c>
      <c r="O410" s="185">
        <f t="shared" si="47"/>
        <v>18</v>
      </c>
      <c r="P410" s="185">
        <f t="shared" si="48"/>
        <v>0</v>
      </c>
      <c r="R410" s="174">
        <v>1.5</v>
      </c>
      <c r="S410" s="172">
        <f t="shared" si="49"/>
        <v>0</v>
      </c>
      <c r="T410" s="174">
        <v>200</v>
      </c>
      <c r="U410" s="172">
        <f t="shared" si="50"/>
        <v>0</v>
      </c>
      <c r="V410" s="174"/>
    </row>
    <row r="411" spans="1:23" s="2" customFormat="1" ht="22.5" hidden="1" customHeight="1" x14ac:dyDescent="0.2">
      <c r="A411" s="4" t="s">
        <v>968</v>
      </c>
      <c r="B411" s="36" t="s">
        <v>988</v>
      </c>
      <c r="C411" s="37" t="s">
        <v>585</v>
      </c>
      <c r="D411" s="38">
        <v>10</v>
      </c>
      <c r="E411" s="38" t="s">
        <v>532</v>
      </c>
      <c r="F411" s="39">
        <v>24</v>
      </c>
      <c r="G411" s="40">
        <v>30</v>
      </c>
      <c r="H411" s="149"/>
      <c r="I411" s="30">
        <f t="shared" si="44"/>
        <v>0</v>
      </c>
      <c r="J411" s="37" t="s">
        <v>121</v>
      </c>
      <c r="K411" s="37" t="s">
        <v>541</v>
      </c>
      <c r="L411" s="180">
        <f t="shared" si="45"/>
        <v>5.8536585365853666</v>
      </c>
      <c r="M411" s="180">
        <f t="shared" si="46"/>
        <v>0</v>
      </c>
      <c r="O411" s="185">
        <f t="shared" si="47"/>
        <v>30</v>
      </c>
      <c r="P411" s="185">
        <f t="shared" si="48"/>
        <v>0</v>
      </c>
      <c r="R411" s="174">
        <v>3</v>
      </c>
      <c r="S411" s="172">
        <f t="shared" si="49"/>
        <v>0</v>
      </c>
      <c r="T411" s="174">
        <v>85</v>
      </c>
      <c r="U411" s="172">
        <f t="shared" si="50"/>
        <v>0</v>
      </c>
      <c r="V411" s="174"/>
    </row>
    <row r="412" spans="1:23" s="2" customFormat="1" ht="22.5" customHeight="1" x14ac:dyDescent="0.2">
      <c r="A412" s="4" t="s">
        <v>968</v>
      </c>
      <c r="B412" s="27" t="s">
        <v>988</v>
      </c>
      <c r="C412" s="35" t="s">
        <v>590</v>
      </c>
      <c r="D412" s="28">
        <v>10</v>
      </c>
      <c r="E412" s="72" t="s">
        <v>627</v>
      </c>
      <c r="F412" s="29">
        <v>40</v>
      </c>
      <c r="G412" s="30">
        <v>50</v>
      </c>
      <c r="H412" s="149"/>
      <c r="I412" s="30">
        <f t="shared" si="44"/>
        <v>0</v>
      </c>
      <c r="J412" s="30"/>
      <c r="K412" s="31"/>
      <c r="L412" s="180">
        <f t="shared" si="45"/>
        <v>9.7560975609756113</v>
      </c>
      <c r="M412" s="180">
        <f t="shared" si="46"/>
        <v>0</v>
      </c>
      <c r="O412" s="185">
        <f t="shared" si="47"/>
        <v>50</v>
      </c>
      <c r="P412" s="185">
        <f t="shared" si="48"/>
        <v>0</v>
      </c>
      <c r="R412" s="174">
        <v>11</v>
      </c>
      <c r="S412" s="172">
        <f t="shared" si="49"/>
        <v>0</v>
      </c>
      <c r="T412" s="174"/>
      <c r="U412" s="172"/>
      <c r="V412" s="174">
        <f t="shared" ref="V412:V423" si="51">S412</f>
        <v>0</v>
      </c>
    </row>
    <row r="413" spans="1:23" s="2" customFormat="1" ht="22.5" customHeight="1" x14ac:dyDescent="0.2">
      <c r="A413" s="4" t="s">
        <v>537</v>
      </c>
      <c r="B413" s="27" t="s">
        <v>989</v>
      </c>
      <c r="C413" s="35" t="s">
        <v>528</v>
      </c>
      <c r="D413" s="28" t="s">
        <v>990</v>
      </c>
      <c r="E413" s="78"/>
      <c r="F413" s="29">
        <v>41.6</v>
      </c>
      <c r="G413" s="30">
        <v>52</v>
      </c>
      <c r="H413" s="149"/>
      <c r="I413" s="30">
        <f t="shared" si="44"/>
        <v>0</v>
      </c>
      <c r="J413" s="30"/>
      <c r="K413" s="31"/>
      <c r="L413" s="180">
        <f t="shared" si="45"/>
        <v>10.146341463414636</v>
      </c>
      <c r="M413" s="180">
        <f t="shared" si="46"/>
        <v>0</v>
      </c>
      <c r="O413" s="185">
        <f t="shared" si="47"/>
        <v>52</v>
      </c>
      <c r="P413" s="185">
        <f t="shared" si="48"/>
        <v>0</v>
      </c>
      <c r="R413" s="174">
        <v>3.5</v>
      </c>
      <c r="S413" s="172">
        <f t="shared" si="49"/>
        <v>0</v>
      </c>
      <c r="T413" s="174"/>
      <c r="U413" s="172"/>
      <c r="V413" s="174">
        <f t="shared" si="51"/>
        <v>0</v>
      </c>
    </row>
    <row r="414" spans="1:23" s="2" customFormat="1" ht="22.5" customHeight="1" x14ac:dyDescent="0.2">
      <c r="A414" s="4" t="s">
        <v>537</v>
      </c>
      <c r="B414" s="27" t="s">
        <v>991</v>
      </c>
      <c r="C414" s="28" t="s">
        <v>604</v>
      </c>
      <c r="D414" s="28" t="s">
        <v>899</v>
      </c>
      <c r="E414" s="35"/>
      <c r="F414" s="29">
        <v>55</v>
      </c>
      <c r="G414" s="30">
        <v>69</v>
      </c>
      <c r="H414" s="149"/>
      <c r="I414" s="30">
        <f t="shared" si="44"/>
        <v>0</v>
      </c>
      <c r="J414" s="30"/>
      <c r="K414" s="31"/>
      <c r="L414" s="180">
        <f t="shared" si="45"/>
        <v>13.414634146341465</v>
      </c>
      <c r="M414" s="180">
        <f t="shared" si="46"/>
        <v>0</v>
      </c>
      <c r="O414" s="185">
        <f t="shared" si="47"/>
        <v>68.75</v>
      </c>
      <c r="P414" s="185">
        <f t="shared" si="48"/>
        <v>0</v>
      </c>
      <c r="R414" s="174">
        <v>6</v>
      </c>
      <c r="S414" s="172">
        <f t="shared" si="49"/>
        <v>0</v>
      </c>
      <c r="T414" s="174"/>
      <c r="U414" s="172"/>
      <c r="V414" s="174">
        <f t="shared" si="51"/>
        <v>0</v>
      </c>
    </row>
    <row r="415" spans="1:23" s="2" customFormat="1" ht="22.5" customHeight="1" x14ac:dyDescent="0.2">
      <c r="A415" s="4" t="s">
        <v>537</v>
      </c>
      <c r="B415" s="27" t="s">
        <v>992</v>
      </c>
      <c r="C415" s="35" t="s">
        <v>528</v>
      </c>
      <c r="D415" s="28" t="s">
        <v>911</v>
      </c>
      <c r="E415" s="35"/>
      <c r="F415" s="29">
        <v>79</v>
      </c>
      <c r="G415" s="30">
        <v>99</v>
      </c>
      <c r="H415" s="149"/>
      <c r="I415" s="30">
        <f t="shared" si="44"/>
        <v>0</v>
      </c>
      <c r="J415" s="30"/>
      <c r="K415" s="31"/>
      <c r="L415" s="180">
        <f t="shared" si="45"/>
        <v>19.26829268292683</v>
      </c>
      <c r="M415" s="180">
        <f t="shared" si="46"/>
        <v>0</v>
      </c>
      <c r="O415" s="185">
        <f t="shared" si="47"/>
        <v>98.75</v>
      </c>
      <c r="P415" s="185">
        <f t="shared" si="48"/>
        <v>0</v>
      </c>
      <c r="R415" s="174">
        <v>3.5</v>
      </c>
      <c r="S415" s="172">
        <f t="shared" si="49"/>
        <v>0</v>
      </c>
      <c r="T415" s="174"/>
      <c r="U415" s="172"/>
      <c r="V415" s="174">
        <f t="shared" si="51"/>
        <v>0</v>
      </c>
    </row>
    <row r="416" spans="1:23" s="2" customFormat="1" ht="22.5" customHeight="1" x14ac:dyDescent="0.2">
      <c r="A416" s="4" t="s">
        <v>537</v>
      </c>
      <c r="B416" s="27" t="s">
        <v>993</v>
      </c>
      <c r="C416" s="35" t="s">
        <v>528</v>
      </c>
      <c r="D416" s="28" t="s">
        <v>914</v>
      </c>
      <c r="E416" s="35"/>
      <c r="F416" s="29">
        <v>79</v>
      </c>
      <c r="G416" s="30">
        <v>99</v>
      </c>
      <c r="H416" s="149"/>
      <c r="I416" s="30">
        <f t="shared" si="44"/>
        <v>0</v>
      </c>
      <c r="J416" s="30"/>
      <c r="K416" s="31"/>
      <c r="L416" s="180">
        <f t="shared" si="45"/>
        <v>19.26829268292683</v>
      </c>
      <c r="M416" s="180">
        <f t="shared" si="46"/>
        <v>0</v>
      </c>
      <c r="O416" s="185">
        <f t="shared" si="47"/>
        <v>98.75</v>
      </c>
      <c r="P416" s="185">
        <f t="shared" si="48"/>
        <v>0</v>
      </c>
      <c r="R416" s="174">
        <v>3.5</v>
      </c>
      <c r="S416" s="172">
        <f t="shared" si="49"/>
        <v>0</v>
      </c>
      <c r="T416" s="174"/>
      <c r="U416" s="172"/>
      <c r="V416" s="174">
        <f t="shared" si="51"/>
        <v>0</v>
      </c>
    </row>
    <row r="417" spans="1:22" s="2" customFormat="1" ht="22.5" customHeight="1" x14ac:dyDescent="0.2">
      <c r="A417" s="4" t="s">
        <v>537</v>
      </c>
      <c r="B417" s="27" t="s">
        <v>993</v>
      </c>
      <c r="C417" s="35" t="s">
        <v>528</v>
      </c>
      <c r="D417" s="28" t="s">
        <v>915</v>
      </c>
      <c r="E417" s="35"/>
      <c r="F417" s="29">
        <v>92</v>
      </c>
      <c r="G417" s="30">
        <v>115</v>
      </c>
      <c r="H417" s="149"/>
      <c r="I417" s="30">
        <f t="shared" si="44"/>
        <v>0</v>
      </c>
      <c r="J417" s="30"/>
      <c r="K417" s="31"/>
      <c r="L417" s="180">
        <f t="shared" si="45"/>
        <v>22.439024390243905</v>
      </c>
      <c r="M417" s="180">
        <f t="shared" si="46"/>
        <v>0</v>
      </c>
      <c r="O417" s="185">
        <f t="shared" si="47"/>
        <v>115</v>
      </c>
      <c r="P417" s="185">
        <f t="shared" si="48"/>
        <v>0</v>
      </c>
      <c r="R417" s="174">
        <v>3.5</v>
      </c>
      <c r="S417" s="172">
        <f t="shared" si="49"/>
        <v>0</v>
      </c>
      <c r="T417" s="174"/>
      <c r="U417" s="172"/>
      <c r="V417" s="174">
        <f t="shared" si="51"/>
        <v>0</v>
      </c>
    </row>
    <row r="418" spans="1:22" s="2" customFormat="1" ht="22.5" customHeight="1" x14ac:dyDescent="0.2">
      <c r="A418" s="4" t="s">
        <v>537</v>
      </c>
      <c r="B418" s="27" t="s">
        <v>994</v>
      </c>
      <c r="C418" s="35" t="s">
        <v>639</v>
      </c>
      <c r="D418" s="28" t="s">
        <v>915</v>
      </c>
      <c r="E418" s="28"/>
      <c r="F418" s="29">
        <v>92</v>
      </c>
      <c r="G418" s="30">
        <v>115</v>
      </c>
      <c r="H418" s="149"/>
      <c r="I418" s="30">
        <f t="shared" si="44"/>
        <v>0</v>
      </c>
      <c r="J418" s="30"/>
      <c r="K418" s="31"/>
      <c r="L418" s="180">
        <f t="shared" si="45"/>
        <v>22.439024390243905</v>
      </c>
      <c r="M418" s="180">
        <f t="shared" si="46"/>
        <v>0</v>
      </c>
      <c r="O418" s="185">
        <f t="shared" si="47"/>
        <v>115</v>
      </c>
      <c r="P418" s="185">
        <f t="shared" si="48"/>
        <v>0</v>
      </c>
      <c r="R418" s="174">
        <v>3.5</v>
      </c>
      <c r="S418" s="172">
        <f t="shared" si="49"/>
        <v>0</v>
      </c>
      <c r="T418" s="174"/>
      <c r="U418" s="172"/>
      <c r="V418" s="174">
        <f t="shared" si="51"/>
        <v>0</v>
      </c>
    </row>
    <row r="419" spans="1:22" s="2" customFormat="1" ht="22.5" customHeight="1" x14ac:dyDescent="0.2">
      <c r="A419" s="4" t="s">
        <v>537</v>
      </c>
      <c r="B419" s="27" t="s">
        <v>994</v>
      </c>
      <c r="C419" s="35" t="s">
        <v>604</v>
      </c>
      <c r="D419" s="28" t="s">
        <v>995</v>
      </c>
      <c r="E419" s="28"/>
      <c r="F419" s="29">
        <v>116</v>
      </c>
      <c r="G419" s="30">
        <v>145</v>
      </c>
      <c r="H419" s="149"/>
      <c r="I419" s="30">
        <f t="shared" si="44"/>
        <v>0</v>
      </c>
      <c r="J419" s="30"/>
      <c r="K419" s="31"/>
      <c r="L419" s="180">
        <f t="shared" si="45"/>
        <v>28.292682926829272</v>
      </c>
      <c r="M419" s="180">
        <f t="shared" si="46"/>
        <v>0</v>
      </c>
      <c r="O419" s="185">
        <f t="shared" si="47"/>
        <v>145</v>
      </c>
      <c r="P419" s="185">
        <f t="shared" si="48"/>
        <v>0</v>
      </c>
      <c r="R419" s="174">
        <v>6</v>
      </c>
      <c r="S419" s="172">
        <f t="shared" si="49"/>
        <v>0</v>
      </c>
      <c r="T419" s="174"/>
      <c r="U419" s="172"/>
      <c r="V419" s="174">
        <f t="shared" si="51"/>
        <v>0</v>
      </c>
    </row>
    <row r="420" spans="1:22" s="2" customFormat="1" ht="22.5" customHeight="1" x14ac:dyDescent="0.2">
      <c r="A420" s="4" t="s">
        <v>537</v>
      </c>
      <c r="B420" s="27" t="s">
        <v>996</v>
      </c>
      <c r="C420" s="35" t="s">
        <v>604</v>
      </c>
      <c r="D420" s="28" t="s">
        <v>899</v>
      </c>
      <c r="E420" s="35"/>
      <c r="F420" s="29">
        <v>55</v>
      </c>
      <c r="G420" s="30">
        <v>69</v>
      </c>
      <c r="H420" s="149"/>
      <c r="I420" s="30">
        <f t="shared" si="44"/>
        <v>0</v>
      </c>
      <c r="J420" s="30"/>
      <c r="K420" s="31"/>
      <c r="L420" s="180">
        <f t="shared" si="45"/>
        <v>13.414634146341465</v>
      </c>
      <c r="M420" s="180">
        <f t="shared" si="46"/>
        <v>0</v>
      </c>
      <c r="O420" s="185">
        <f t="shared" si="47"/>
        <v>68.75</v>
      </c>
      <c r="P420" s="185">
        <f t="shared" si="48"/>
        <v>0</v>
      </c>
      <c r="R420" s="174">
        <v>6</v>
      </c>
      <c r="S420" s="172">
        <f t="shared" si="49"/>
        <v>0</v>
      </c>
      <c r="T420" s="174"/>
      <c r="U420" s="172"/>
      <c r="V420" s="174">
        <f t="shared" si="51"/>
        <v>0</v>
      </c>
    </row>
    <row r="421" spans="1:22" s="2" customFormat="1" ht="22.5" customHeight="1" x14ac:dyDescent="0.2">
      <c r="A421" s="4" t="s">
        <v>537</v>
      </c>
      <c r="B421" s="27" t="s">
        <v>997</v>
      </c>
      <c r="C421" s="35" t="s">
        <v>639</v>
      </c>
      <c r="D421" s="28" t="s">
        <v>898</v>
      </c>
      <c r="E421" s="35"/>
      <c r="F421" s="29">
        <v>79</v>
      </c>
      <c r="G421" s="30">
        <v>99</v>
      </c>
      <c r="H421" s="149"/>
      <c r="I421" s="30">
        <f t="shared" si="44"/>
        <v>0</v>
      </c>
      <c r="J421" s="30"/>
      <c r="K421" s="31"/>
      <c r="L421" s="180">
        <f t="shared" si="45"/>
        <v>19.26829268292683</v>
      </c>
      <c r="M421" s="180">
        <f t="shared" si="46"/>
        <v>0</v>
      </c>
      <c r="O421" s="185">
        <f t="shared" si="47"/>
        <v>98.75</v>
      </c>
      <c r="P421" s="185">
        <f t="shared" si="48"/>
        <v>0</v>
      </c>
      <c r="R421" s="174">
        <v>3.5</v>
      </c>
      <c r="S421" s="172">
        <f t="shared" si="49"/>
        <v>0</v>
      </c>
      <c r="T421" s="174"/>
      <c r="U421" s="172"/>
      <c r="V421" s="174">
        <f t="shared" si="51"/>
        <v>0</v>
      </c>
    </row>
    <row r="422" spans="1:22" s="2" customFormat="1" ht="22.5" customHeight="1" x14ac:dyDescent="0.2">
      <c r="A422" s="4" t="s">
        <v>537</v>
      </c>
      <c r="B422" s="27" t="s">
        <v>997</v>
      </c>
      <c r="C422" s="35" t="s">
        <v>604</v>
      </c>
      <c r="D422" s="28" t="s">
        <v>998</v>
      </c>
      <c r="E422" s="35"/>
      <c r="F422" s="29">
        <v>96</v>
      </c>
      <c r="G422" s="30">
        <v>120</v>
      </c>
      <c r="H422" s="149"/>
      <c r="I422" s="30">
        <f t="shared" si="44"/>
        <v>0</v>
      </c>
      <c r="J422" s="30"/>
      <c r="K422" s="31"/>
      <c r="L422" s="180">
        <f t="shared" si="45"/>
        <v>23.414634146341466</v>
      </c>
      <c r="M422" s="180">
        <f t="shared" si="46"/>
        <v>0</v>
      </c>
      <c r="O422" s="185">
        <f t="shared" si="47"/>
        <v>120</v>
      </c>
      <c r="P422" s="185">
        <f t="shared" si="48"/>
        <v>0</v>
      </c>
      <c r="R422" s="174">
        <v>6</v>
      </c>
      <c r="S422" s="172">
        <f t="shared" si="49"/>
        <v>0</v>
      </c>
      <c r="T422" s="174"/>
      <c r="U422" s="172"/>
      <c r="V422" s="174">
        <f t="shared" si="51"/>
        <v>0</v>
      </c>
    </row>
    <row r="423" spans="1:22" s="2" customFormat="1" ht="22.5" customHeight="1" x14ac:dyDescent="0.2">
      <c r="A423" s="4" t="s">
        <v>537</v>
      </c>
      <c r="B423" s="27" t="s">
        <v>999</v>
      </c>
      <c r="C423" s="35" t="s">
        <v>604</v>
      </c>
      <c r="D423" s="28" t="s">
        <v>1000</v>
      </c>
      <c r="E423" s="35"/>
      <c r="F423" s="29">
        <v>79</v>
      </c>
      <c r="G423" s="30">
        <v>99</v>
      </c>
      <c r="H423" s="149"/>
      <c r="I423" s="30">
        <f t="shared" si="44"/>
        <v>0</v>
      </c>
      <c r="J423" s="30"/>
      <c r="K423" s="31"/>
      <c r="L423" s="180">
        <f t="shared" si="45"/>
        <v>19.26829268292683</v>
      </c>
      <c r="M423" s="180">
        <f t="shared" si="46"/>
        <v>0</v>
      </c>
      <c r="O423" s="185">
        <f t="shared" si="47"/>
        <v>98.75</v>
      </c>
      <c r="P423" s="185">
        <f t="shared" si="48"/>
        <v>0</v>
      </c>
      <c r="R423" s="174">
        <v>6</v>
      </c>
      <c r="S423" s="172">
        <f t="shared" si="49"/>
        <v>0</v>
      </c>
      <c r="T423" s="174"/>
      <c r="U423" s="172"/>
      <c r="V423" s="174">
        <f t="shared" si="51"/>
        <v>0</v>
      </c>
    </row>
    <row r="424" spans="1:22" s="2" customFormat="1" ht="22.5" customHeight="1" x14ac:dyDescent="0.2">
      <c r="A424" s="4" t="s">
        <v>609</v>
      </c>
      <c r="B424" s="27" t="s">
        <v>1001</v>
      </c>
      <c r="C424" s="35" t="s">
        <v>543</v>
      </c>
      <c r="D424" s="28">
        <v>15</v>
      </c>
      <c r="E424" s="35"/>
      <c r="F424" s="29">
        <v>12</v>
      </c>
      <c r="G424" s="30">
        <v>15</v>
      </c>
      <c r="H424" s="149"/>
      <c r="I424" s="30">
        <f t="shared" si="44"/>
        <v>0</v>
      </c>
      <c r="J424" s="30"/>
      <c r="K424" s="31"/>
      <c r="L424" s="180">
        <f t="shared" si="45"/>
        <v>2.9268292682926833</v>
      </c>
      <c r="M424" s="180">
        <f t="shared" si="46"/>
        <v>0</v>
      </c>
      <c r="O424" s="185">
        <f t="shared" si="47"/>
        <v>15</v>
      </c>
      <c r="P424" s="185">
        <f t="shared" si="48"/>
        <v>0</v>
      </c>
      <c r="R424" s="174">
        <v>1.5</v>
      </c>
      <c r="S424" s="172">
        <f t="shared" si="49"/>
        <v>0</v>
      </c>
      <c r="T424" s="174">
        <v>200</v>
      </c>
      <c r="U424" s="172">
        <f t="shared" si="50"/>
        <v>0</v>
      </c>
      <c r="V424" s="174"/>
    </row>
    <row r="425" spans="1:22" s="2" customFormat="1" ht="22.5" customHeight="1" x14ac:dyDescent="0.2">
      <c r="A425" s="4" t="s">
        <v>609</v>
      </c>
      <c r="B425" s="27" t="s">
        <v>1001</v>
      </c>
      <c r="C425" s="35" t="s">
        <v>585</v>
      </c>
      <c r="D425" s="28" t="s">
        <v>588</v>
      </c>
      <c r="E425" s="35"/>
      <c r="F425" s="29">
        <v>26.4</v>
      </c>
      <c r="G425" s="30">
        <v>33</v>
      </c>
      <c r="H425" s="149"/>
      <c r="I425" s="30">
        <f t="shared" si="44"/>
        <v>0</v>
      </c>
      <c r="J425" s="30"/>
      <c r="K425" s="82"/>
      <c r="L425" s="180">
        <f t="shared" si="45"/>
        <v>6.4390243902439028</v>
      </c>
      <c r="M425" s="180">
        <f t="shared" si="46"/>
        <v>0</v>
      </c>
      <c r="O425" s="185">
        <f t="shared" si="47"/>
        <v>32.999999999999993</v>
      </c>
      <c r="P425" s="185">
        <f t="shared" si="48"/>
        <v>0</v>
      </c>
      <c r="R425" s="174">
        <v>3</v>
      </c>
      <c r="S425" s="172">
        <f t="shared" si="49"/>
        <v>0</v>
      </c>
      <c r="T425" s="174">
        <v>85</v>
      </c>
      <c r="U425" s="172">
        <f t="shared" si="50"/>
        <v>0</v>
      </c>
      <c r="V425" s="174"/>
    </row>
    <row r="426" spans="1:22" s="2" customFormat="1" ht="22.5" customHeight="1" x14ac:dyDescent="0.2">
      <c r="A426" s="4" t="s">
        <v>609</v>
      </c>
      <c r="B426" s="46" t="s">
        <v>1002</v>
      </c>
      <c r="C426" s="47" t="s">
        <v>570</v>
      </c>
      <c r="D426" s="48"/>
      <c r="E426" s="47"/>
      <c r="F426" s="49">
        <v>9.5</v>
      </c>
      <c r="G426" s="50">
        <v>12</v>
      </c>
      <c r="H426" s="149"/>
      <c r="I426" s="30">
        <f t="shared" si="44"/>
        <v>0</v>
      </c>
      <c r="J426" s="199" t="s">
        <v>102</v>
      </c>
      <c r="K426" s="51" t="s">
        <v>508</v>
      </c>
      <c r="L426" s="180">
        <f t="shared" si="45"/>
        <v>2.3170731707317076</v>
      </c>
      <c r="M426" s="180">
        <f t="shared" si="46"/>
        <v>0</v>
      </c>
      <c r="O426" s="185">
        <f t="shared" si="47"/>
        <v>11.875</v>
      </c>
      <c r="P426" s="185">
        <f t="shared" si="48"/>
        <v>0</v>
      </c>
      <c r="R426" s="174">
        <v>1.5</v>
      </c>
      <c r="S426" s="172">
        <f t="shared" si="49"/>
        <v>0</v>
      </c>
      <c r="T426" s="174">
        <v>200</v>
      </c>
      <c r="U426" s="172">
        <f t="shared" si="50"/>
        <v>0</v>
      </c>
      <c r="V426" s="174"/>
    </row>
    <row r="427" spans="1:22" s="2" customFormat="1" ht="22.5" customHeight="1" x14ac:dyDescent="0.2">
      <c r="A427" s="4" t="s">
        <v>609</v>
      </c>
      <c r="B427" s="47" t="s">
        <v>1003</v>
      </c>
      <c r="C427" s="47" t="s">
        <v>570</v>
      </c>
      <c r="D427" s="48"/>
      <c r="E427" s="47"/>
      <c r="F427" s="49">
        <v>12</v>
      </c>
      <c r="G427" s="50">
        <v>15</v>
      </c>
      <c r="H427" s="149"/>
      <c r="I427" s="30">
        <f t="shared" si="44"/>
        <v>0</v>
      </c>
      <c r="J427" s="199" t="s">
        <v>102</v>
      </c>
      <c r="K427" s="51" t="s">
        <v>508</v>
      </c>
      <c r="L427" s="180">
        <f t="shared" si="45"/>
        <v>2.9268292682926833</v>
      </c>
      <c r="M427" s="180">
        <f t="shared" si="46"/>
        <v>0</v>
      </c>
      <c r="O427" s="185">
        <f t="shared" si="47"/>
        <v>15</v>
      </c>
      <c r="P427" s="185">
        <f t="shared" si="48"/>
        <v>0</v>
      </c>
      <c r="R427" s="174">
        <v>1.5</v>
      </c>
      <c r="S427" s="172">
        <f t="shared" si="49"/>
        <v>0</v>
      </c>
      <c r="T427" s="174">
        <v>200</v>
      </c>
      <c r="U427" s="172">
        <f t="shared" si="50"/>
        <v>0</v>
      </c>
      <c r="V427" s="174"/>
    </row>
    <row r="428" spans="1:22" s="2" customFormat="1" ht="22.5" customHeight="1" x14ac:dyDescent="0.2">
      <c r="A428" s="4" t="s">
        <v>609</v>
      </c>
      <c r="B428" s="47" t="s">
        <v>1004</v>
      </c>
      <c r="C428" s="47" t="s">
        <v>570</v>
      </c>
      <c r="D428" s="48"/>
      <c r="E428" s="47"/>
      <c r="F428" s="49">
        <v>12</v>
      </c>
      <c r="G428" s="50">
        <v>15</v>
      </c>
      <c r="H428" s="149"/>
      <c r="I428" s="30">
        <f t="shared" si="44"/>
        <v>0</v>
      </c>
      <c r="J428" s="199" t="s">
        <v>102</v>
      </c>
      <c r="K428" s="51" t="s">
        <v>508</v>
      </c>
      <c r="L428" s="180">
        <f t="shared" si="45"/>
        <v>2.9268292682926833</v>
      </c>
      <c r="M428" s="180">
        <f t="shared" si="46"/>
        <v>0</v>
      </c>
      <c r="O428" s="185">
        <f t="shared" si="47"/>
        <v>15</v>
      </c>
      <c r="P428" s="185">
        <f t="shared" si="48"/>
        <v>0</v>
      </c>
      <c r="R428" s="174">
        <v>1.5</v>
      </c>
      <c r="S428" s="172">
        <f t="shared" si="49"/>
        <v>0</v>
      </c>
      <c r="T428" s="174">
        <v>200</v>
      </c>
      <c r="U428" s="172">
        <f t="shared" si="50"/>
        <v>0</v>
      </c>
      <c r="V428" s="174"/>
    </row>
    <row r="429" spans="1:22" s="2" customFormat="1" ht="22.5" customHeight="1" x14ac:dyDescent="0.2">
      <c r="A429" s="4" t="s">
        <v>609</v>
      </c>
      <c r="B429" s="27" t="s">
        <v>1004</v>
      </c>
      <c r="C429" s="35" t="s">
        <v>1005</v>
      </c>
      <c r="D429" s="28">
        <v>15</v>
      </c>
      <c r="E429" s="35"/>
      <c r="F429" s="29">
        <v>26.4</v>
      </c>
      <c r="G429" s="30">
        <v>33</v>
      </c>
      <c r="H429" s="149"/>
      <c r="I429" s="30">
        <f t="shared" si="44"/>
        <v>0</v>
      </c>
      <c r="J429" s="30"/>
      <c r="K429" s="34"/>
      <c r="L429" s="180">
        <f t="shared" si="45"/>
        <v>6.4390243902439028</v>
      </c>
      <c r="M429" s="180">
        <f t="shared" si="46"/>
        <v>0</v>
      </c>
      <c r="O429" s="185">
        <f t="shared" si="47"/>
        <v>32.999999999999993</v>
      </c>
      <c r="P429" s="185">
        <f t="shared" si="48"/>
        <v>0</v>
      </c>
      <c r="R429" s="174">
        <v>3</v>
      </c>
      <c r="S429" s="172">
        <f t="shared" si="49"/>
        <v>0</v>
      </c>
      <c r="T429" s="174">
        <v>85</v>
      </c>
      <c r="U429" s="172">
        <f t="shared" si="50"/>
        <v>0</v>
      </c>
      <c r="V429" s="174"/>
    </row>
    <row r="430" spans="1:22" s="2" customFormat="1" ht="22.5" customHeight="1" x14ac:dyDescent="0.2">
      <c r="A430" s="4" t="s">
        <v>609</v>
      </c>
      <c r="B430" s="46" t="s">
        <v>1004</v>
      </c>
      <c r="C430" s="47" t="s">
        <v>1006</v>
      </c>
      <c r="D430" s="48"/>
      <c r="E430" s="47"/>
      <c r="F430" s="49">
        <v>40</v>
      </c>
      <c r="G430" s="50">
        <v>50</v>
      </c>
      <c r="H430" s="149"/>
      <c r="I430" s="30">
        <f t="shared" si="44"/>
        <v>0</v>
      </c>
      <c r="J430" s="199" t="s">
        <v>102</v>
      </c>
      <c r="K430" s="51" t="s">
        <v>508</v>
      </c>
      <c r="L430" s="180">
        <f t="shared" si="45"/>
        <v>9.7560975609756113</v>
      </c>
      <c r="M430" s="180">
        <f t="shared" si="46"/>
        <v>0</v>
      </c>
      <c r="O430" s="185">
        <f t="shared" si="47"/>
        <v>50</v>
      </c>
      <c r="P430" s="185">
        <f t="shared" si="48"/>
        <v>0</v>
      </c>
      <c r="R430" s="174">
        <v>11</v>
      </c>
      <c r="S430" s="172">
        <f t="shared" si="49"/>
        <v>0</v>
      </c>
      <c r="T430" s="174"/>
      <c r="U430" s="172"/>
      <c r="V430" s="174">
        <f>S430</f>
        <v>0</v>
      </c>
    </row>
    <row r="431" spans="1:22" s="2" customFormat="1" ht="22.5" customHeight="1" x14ac:dyDescent="0.2">
      <c r="A431" s="4" t="s">
        <v>609</v>
      </c>
      <c r="B431" s="27" t="s">
        <v>1008</v>
      </c>
      <c r="C431" s="35" t="s">
        <v>543</v>
      </c>
      <c r="D431" s="28" t="s">
        <v>923</v>
      </c>
      <c r="E431" s="35"/>
      <c r="F431" s="29">
        <v>12</v>
      </c>
      <c r="G431" s="30">
        <v>15</v>
      </c>
      <c r="H431" s="149"/>
      <c r="I431" s="30">
        <f t="shared" si="44"/>
        <v>0</v>
      </c>
      <c r="J431" s="30"/>
      <c r="K431" s="82"/>
      <c r="L431" s="180">
        <f t="shared" si="45"/>
        <v>2.9268292682926833</v>
      </c>
      <c r="M431" s="180">
        <f t="shared" si="46"/>
        <v>0</v>
      </c>
      <c r="O431" s="185">
        <f t="shared" si="47"/>
        <v>15</v>
      </c>
      <c r="P431" s="185">
        <f t="shared" si="48"/>
        <v>0</v>
      </c>
      <c r="R431" s="174">
        <v>1.5</v>
      </c>
      <c r="S431" s="172">
        <f t="shared" si="49"/>
        <v>0</v>
      </c>
      <c r="T431" s="174">
        <v>200</v>
      </c>
      <c r="U431" s="172">
        <f t="shared" si="50"/>
        <v>0</v>
      </c>
      <c r="V431" s="174"/>
    </row>
    <row r="432" spans="1:22" s="2" customFormat="1" ht="22.5" customHeight="1" x14ac:dyDescent="0.2">
      <c r="A432" s="4" t="s">
        <v>609</v>
      </c>
      <c r="B432" s="46" t="s">
        <v>1008</v>
      </c>
      <c r="C432" s="47" t="s">
        <v>1006</v>
      </c>
      <c r="D432" s="48"/>
      <c r="E432" s="47"/>
      <c r="F432" s="49">
        <v>40</v>
      </c>
      <c r="G432" s="50">
        <v>50</v>
      </c>
      <c r="H432" s="149"/>
      <c r="I432" s="30">
        <f t="shared" si="44"/>
        <v>0</v>
      </c>
      <c r="J432" s="199" t="s">
        <v>102</v>
      </c>
      <c r="K432" s="51" t="s">
        <v>508</v>
      </c>
      <c r="L432" s="180">
        <f t="shared" si="45"/>
        <v>9.7560975609756113</v>
      </c>
      <c r="M432" s="180">
        <f t="shared" si="46"/>
        <v>0</v>
      </c>
      <c r="O432" s="185">
        <f t="shared" si="47"/>
        <v>50</v>
      </c>
      <c r="P432" s="185">
        <f t="shared" si="48"/>
        <v>0</v>
      </c>
      <c r="R432" s="174">
        <v>11</v>
      </c>
      <c r="S432" s="172">
        <f t="shared" si="49"/>
        <v>0</v>
      </c>
      <c r="T432" s="174"/>
      <c r="U432" s="172"/>
      <c r="V432" s="174">
        <f>S432</f>
        <v>0</v>
      </c>
    </row>
    <row r="433" spans="1:22" s="2" customFormat="1" ht="22.5" customHeight="1" x14ac:dyDescent="0.2">
      <c r="A433" s="4" t="s">
        <v>609</v>
      </c>
      <c r="B433" s="47" t="s">
        <v>1009</v>
      </c>
      <c r="C433" s="47" t="s">
        <v>570</v>
      </c>
      <c r="D433" s="48"/>
      <c r="E433" s="47"/>
      <c r="F433" s="49">
        <v>12</v>
      </c>
      <c r="G433" s="50">
        <v>15</v>
      </c>
      <c r="H433" s="149"/>
      <c r="I433" s="30">
        <f t="shared" si="44"/>
        <v>0</v>
      </c>
      <c r="J433" s="199" t="s">
        <v>102</v>
      </c>
      <c r="K433" s="51" t="s">
        <v>508</v>
      </c>
      <c r="L433" s="180">
        <f t="shared" si="45"/>
        <v>2.9268292682926833</v>
      </c>
      <c r="M433" s="180">
        <f t="shared" si="46"/>
        <v>0</v>
      </c>
      <c r="O433" s="185">
        <f t="shared" si="47"/>
        <v>15</v>
      </c>
      <c r="P433" s="185">
        <f t="shared" si="48"/>
        <v>0</v>
      </c>
      <c r="R433" s="174">
        <v>1.5</v>
      </c>
      <c r="S433" s="172">
        <f t="shared" si="49"/>
        <v>0</v>
      </c>
      <c r="T433" s="174">
        <v>200</v>
      </c>
      <c r="U433" s="172">
        <f t="shared" si="50"/>
        <v>0</v>
      </c>
      <c r="V433" s="174"/>
    </row>
    <row r="434" spans="1:22" s="2" customFormat="1" ht="22.5" customHeight="1" x14ac:dyDescent="0.2">
      <c r="A434" s="4" t="s">
        <v>609</v>
      </c>
      <c r="B434" s="27" t="s">
        <v>1010</v>
      </c>
      <c r="C434" s="35" t="s">
        <v>543</v>
      </c>
      <c r="D434" s="28">
        <v>15</v>
      </c>
      <c r="E434" s="35"/>
      <c r="F434" s="29">
        <v>9.5</v>
      </c>
      <c r="G434" s="30">
        <v>12</v>
      </c>
      <c r="H434" s="149"/>
      <c r="I434" s="30">
        <f t="shared" si="44"/>
        <v>0</v>
      </c>
      <c r="J434" s="30"/>
      <c r="K434" s="83"/>
      <c r="L434" s="180">
        <f t="shared" si="45"/>
        <v>2.3170731707317076</v>
      </c>
      <c r="M434" s="180">
        <f t="shared" si="46"/>
        <v>0</v>
      </c>
      <c r="O434" s="185">
        <f t="shared" si="47"/>
        <v>11.875</v>
      </c>
      <c r="P434" s="185">
        <f t="shared" si="48"/>
        <v>0</v>
      </c>
      <c r="R434" s="174">
        <v>1.5</v>
      </c>
      <c r="S434" s="172">
        <f t="shared" si="49"/>
        <v>0</v>
      </c>
      <c r="T434" s="174">
        <v>200</v>
      </c>
      <c r="U434" s="172">
        <f t="shared" si="50"/>
        <v>0</v>
      </c>
      <c r="V434" s="174"/>
    </row>
    <row r="435" spans="1:22" s="2" customFormat="1" ht="22.5" customHeight="1" x14ac:dyDescent="0.2">
      <c r="A435" s="4" t="s">
        <v>609</v>
      </c>
      <c r="B435" s="46" t="s">
        <v>1011</v>
      </c>
      <c r="C435" s="47" t="s">
        <v>570</v>
      </c>
      <c r="D435" s="48"/>
      <c r="E435" s="47"/>
      <c r="F435" s="49">
        <v>9.5</v>
      </c>
      <c r="G435" s="50">
        <v>12</v>
      </c>
      <c r="H435" s="149"/>
      <c r="I435" s="30">
        <f t="shared" si="44"/>
        <v>0</v>
      </c>
      <c r="J435" s="199" t="s">
        <v>102</v>
      </c>
      <c r="K435" s="51" t="s">
        <v>508</v>
      </c>
      <c r="L435" s="180">
        <f t="shared" si="45"/>
        <v>2.3170731707317076</v>
      </c>
      <c r="M435" s="180">
        <f t="shared" si="46"/>
        <v>0</v>
      </c>
      <c r="O435" s="185">
        <f t="shared" si="47"/>
        <v>11.875</v>
      </c>
      <c r="P435" s="185">
        <f t="shared" si="48"/>
        <v>0</v>
      </c>
      <c r="R435" s="174">
        <v>1.5</v>
      </c>
      <c r="S435" s="172">
        <f t="shared" si="49"/>
        <v>0</v>
      </c>
      <c r="T435" s="174">
        <v>200</v>
      </c>
      <c r="U435" s="172">
        <f t="shared" si="50"/>
        <v>0</v>
      </c>
      <c r="V435" s="174"/>
    </row>
    <row r="436" spans="1:22" s="2" customFormat="1" ht="22.5" customHeight="1" x14ac:dyDescent="0.2">
      <c r="A436" s="4" t="s">
        <v>609</v>
      </c>
      <c r="B436" s="27" t="s">
        <v>1012</v>
      </c>
      <c r="C436" s="35" t="s">
        <v>543</v>
      </c>
      <c r="D436" s="28">
        <v>15</v>
      </c>
      <c r="E436" s="35"/>
      <c r="F436" s="29">
        <v>9.5</v>
      </c>
      <c r="G436" s="30">
        <v>12</v>
      </c>
      <c r="H436" s="149"/>
      <c r="I436" s="30">
        <f t="shared" si="44"/>
        <v>0</v>
      </c>
      <c r="J436" s="30"/>
      <c r="K436" s="31"/>
      <c r="L436" s="180">
        <f t="shared" si="45"/>
        <v>2.3170731707317076</v>
      </c>
      <c r="M436" s="180">
        <f t="shared" si="46"/>
        <v>0</v>
      </c>
      <c r="O436" s="185">
        <f t="shared" si="47"/>
        <v>11.875</v>
      </c>
      <c r="P436" s="185">
        <f t="shared" si="48"/>
        <v>0</v>
      </c>
      <c r="R436" s="174">
        <v>1.5</v>
      </c>
      <c r="S436" s="172">
        <f t="shared" si="49"/>
        <v>0</v>
      </c>
      <c r="T436" s="174">
        <v>200</v>
      </c>
      <c r="U436" s="172">
        <f t="shared" si="50"/>
        <v>0</v>
      </c>
      <c r="V436" s="174"/>
    </row>
    <row r="437" spans="1:22" s="2" customFormat="1" ht="22.5" customHeight="1" x14ac:dyDescent="0.2">
      <c r="A437" s="4" t="s">
        <v>609</v>
      </c>
      <c r="B437" s="27" t="s">
        <v>1013</v>
      </c>
      <c r="C437" s="84" t="s">
        <v>1005</v>
      </c>
      <c r="D437" s="28" t="s">
        <v>517</v>
      </c>
      <c r="E437" s="35"/>
      <c r="F437" s="29">
        <v>26.4</v>
      </c>
      <c r="G437" s="30">
        <v>33</v>
      </c>
      <c r="H437" s="149"/>
      <c r="I437" s="30">
        <f t="shared" si="44"/>
        <v>0</v>
      </c>
      <c r="J437" s="30"/>
      <c r="K437" s="82"/>
      <c r="L437" s="180">
        <f t="shared" si="45"/>
        <v>6.4390243902439028</v>
      </c>
      <c r="M437" s="180">
        <f t="shared" si="46"/>
        <v>0</v>
      </c>
      <c r="O437" s="185">
        <f t="shared" si="47"/>
        <v>32.999999999999993</v>
      </c>
      <c r="P437" s="185">
        <f t="shared" si="48"/>
        <v>0</v>
      </c>
      <c r="R437" s="174">
        <v>3</v>
      </c>
      <c r="S437" s="172">
        <f t="shared" si="49"/>
        <v>0</v>
      </c>
      <c r="T437" s="174">
        <v>85</v>
      </c>
      <c r="U437" s="172">
        <f t="shared" si="50"/>
        <v>0</v>
      </c>
      <c r="V437" s="174"/>
    </row>
    <row r="438" spans="1:22" s="2" customFormat="1" ht="22.5" customHeight="1" x14ac:dyDescent="0.2">
      <c r="A438" s="4" t="s">
        <v>609</v>
      </c>
      <c r="B438" s="27" t="s">
        <v>1014</v>
      </c>
      <c r="C438" s="35" t="s">
        <v>543</v>
      </c>
      <c r="D438" s="28">
        <v>15</v>
      </c>
      <c r="E438" s="35"/>
      <c r="F438" s="29">
        <v>9.5</v>
      </c>
      <c r="G438" s="30">
        <v>12</v>
      </c>
      <c r="H438" s="149"/>
      <c r="I438" s="30">
        <f t="shared" si="44"/>
        <v>0</v>
      </c>
      <c r="J438" s="30"/>
      <c r="K438" s="85"/>
      <c r="L438" s="180">
        <f t="shared" si="45"/>
        <v>2.3170731707317076</v>
      </c>
      <c r="M438" s="180">
        <f t="shared" si="46"/>
        <v>0</v>
      </c>
      <c r="O438" s="185">
        <f t="shared" si="47"/>
        <v>11.875</v>
      </c>
      <c r="P438" s="185">
        <f t="shared" si="48"/>
        <v>0</v>
      </c>
      <c r="R438" s="174">
        <v>1.5</v>
      </c>
      <c r="S438" s="172">
        <f t="shared" si="49"/>
        <v>0</v>
      </c>
      <c r="T438" s="174">
        <v>200</v>
      </c>
      <c r="U438" s="172">
        <f t="shared" si="50"/>
        <v>0</v>
      </c>
      <c r="V438" s="174"/>
    </row>
    <row r="439" spans="1:22" s="2" customFormat="1" ht="22.5" customHeight="1" x14ac:dyDescent="0.2">
      <c r="A439" s="4" t="s">
        <v>609</v>
      </c>
      <c r="B439" s="46" t="s">
        <v>1014</v>
      </c>
      <c r="C439" s="47" t="s">
        <v>1006</v>
      </c>
      <c r="D439" s="48"/>
      <c r="E439" s="47"/>
      <c r="F439" s="49">
        <v>32</v>
      </c>
      <c r="G439" s="50">
        <v>40</v>
      </c>
      <c r="H439" s="149"/>
      <c r="I439" s="30">
        <f t="shared" si="44"/>
        <v>0</v>
      </c>
      <c r="J439" s="199" t="s">
        <v>102</v>
      </c>
      <c r="K439" s="51" t="s">
        <v>508</v>
      </c>
      <c r="L439" s="180">
        <f t="shared" si="45"/>
        <v>7.8048780487804885</v>
      </c>
      <c r="M439" s="180">
        <f t="shared" si="46"/>
        <v>0</v>
      </c>
      <c r="O439" s="185">
        <f t="shared" si="47"/>
        <v>40</v>
      </c>
      <c r="P439" s="185">
        <f t="shared" si="48"/>
        <v>0</v>
      </c>
      <c r="R439" s="174">
        <v>11</v>
      </c>
      <c r="S439" s="172">
        <f t="shared" si="49"/>
        <v>0</v>
      </c>
      <c r="T439" s="174"/>
      <c r="U439" s="172"/>
      <c r="V439" s="174">
        <f>S439</f>
        <v>0</v>
      </c>
    </row>
    <row r="440" spans="1:22" s="2" customFormat="1" ht="22.5" customHeight="1" x14ac:dyDescent="0.2">
      <c r="A440" s="4" t="s">
        <v>609</v>
      </c>
      <c r="B440" s="27" t="s">
        <v>1015</v>
      </c>
      <c r="C440" s="35" t="s">
        <v>543</v>
      </c>
      <c r="D440" s="28" t="s">
        <v>532</v>
      </c>
      <c r="E440" s="28"/>
      <c r="F440" s="29">
        <v>11.2</v>
      </c>
      <c r="G440" s="30">
        <v>14</v>
      </c>
      <c r="H440" s="149"/>
      <c r="I440" s="30">
        <f t="shared" si="44"/>
        <v>0</v>
      </c>
      <c r="J440" s="30"/>
      <c r="K440" s="86"/>
      <c r="L440" s="180">
        <f t="shared" si="45"/>
        <v>2.7317073170731709</v>
      </c>
      <c r="M440" s="180">
        <f t="shared" si="46"/>
        <v>0</v>
      </c>
      <c r="O440" s="185">
        <f t="shared" si="47"/>
        <v>13.999999999999998</v>
      </c>
      <c r="P440" s="185">
        <f t="shared" si="48"/>
        <v>0</v>
      </c>
      <c r="R440" s="174">
        <v>1.5</v>
      </c>
      <c r="S440" s="172">
        <f t="shared" si="49"/>
        <v>0</v>
      </c>
      <c r="T440" s="174">
        <v>200</v>
      </c>
      <c r="U440" s="172">
        <f t="shared" si="50"/>
        <v>0</v>
      </c>
      <c r="V440" s="174"/>
    </row>
    <row r="441" spans="1:22" s="2" customFormat="1" ht="22.5" customHeight="1" x14ac:dyDescent="0.2">
      <c r="A441" s="4" t="s">
        <v>609</v>
      </c>
      <c r="B441" s="27" t="s">
        <v>1015</v>
      </c>
      <c r="C441" s="35" t="s">
        <v>1005</v>
      </c>
      <c r="D441" s="28">
        <v>20</v>
      </c>
      <c r="E441" s="87"/>
      <c r="F441" s="88">
        <v>24</v>
      </c>
      <c r="G441" s="89">
        <v>30</v>
      </c>
      <c r="H441" s="149"/>
      <c r="I441" s="30">
        <f t="shared" si="44"/>
        <v>0</v>
      </c>
      <c r="J441" s="89"/>
      <c r="K441" s="42"/>
      <c r="L441" s="180">
        <f t="shared" si="45"/>
        <v>5.8536585365853666</v>
      </c>
      <c r="M441" s="180">
        <f t="shared" si="46"/>
        <v>0</v>
      </c>
      <c r="O441" s="185">
        <f t="shared" si="47"/>
        <v>30</v>
      </c>
      <c r="P441" s="185">
        <f t="shared" si="48"/>
        <v>0</v>
      </c>
      <c r="R441" s="174">
        <v>3</v>
      </c>
      <c r="S441" s="172">
        <f t="shared" si="49"/>
        <v>0</v>
      </c>
      <c r="T441" s="174">
        <v>85</v>
      </c>
      <c r="U441" s="172">
        <f t="shared" si="50"/>
        <v>0</v>
      </c>
      <c r="V441" s="174"/>
    </row>
    <row r="442" spans="1:22" s="2" customFormat="1" ht="22.5" customHeight="1" x14ac:dyDescent="0.2">
      <c r="A442" s="4" t="s">
        <v>609</v>
      </c>
      <c r="B442" s="46" t="s">
        <v>1015</v>
      </c>
      <c r="C442" s="47" t="s">
        <v>1006</v>
      </c>
      <c r="D442" s="48"/>
      <c r="E442" s="47"/>
      <c r="F442" s="49">
        <v>36</v>
      </c>
      <c r="G442" s="50">
        <v>45</v>
      </c>
      <c r="H442" s="149"/>
      <c r="I442" s="30">
        <f t="shared" si="44"/>
        <v>0</v>
      </c>
      <c r="J442" s="199" t="s">
        <v>102</v>
      </c>
      <c r="K442" s="51" t="s">
        <v>508</v>
      </c>
      <c r="L442" s="180">
        <f t="shared" si="45"/>
        <v>8.7804878048780495</v>
      </c>
      <c r="M442" s="180">
        <f t="shared" si="46"/>
        <v>0</v>
      </c>
      <c r="O442" s="185">
        <f t="shared" si="47"/>
        <v>45</v>
      </c>
      <c r="P442" s="185">
        <f t="shared" si="48"/>
        <v>0</v>
      </c>
      <c r="R442" s="174">
        <v>11</v>
      </c>
      <c r="S442" s="172">
        <f t="shared" si="49"/>
        <v>0</v>
      </c>
      <c r="T442" s="174"/>
      <c r="U442" s="172"/>
      <c r="V442" s="174">
        <f>S442</f>
        <v>0</v>
      </c>
    </row>
    <row r="443" spans="1:22" s="2" customFormat="1" ht="22.5" customHeight="1" x14ac:dyDescent="0.2">
      <c r="A443" s="4" t="s">
        <v>1019</v>
      </c>
      <c r="B443" s="27" t="s">
        <v>1018</v>
      </c>
      <c r="C443" s="35" t="s">
        <v>518</v>
      </c>
      <c r="D443" s="28" t="s">
        <v>558</v>
      </c>
      <c r="E443" s="35"/>
      <c r="F443" s="29">
        <v>8</v>
      </c>
      <c r="G443" s="30">
        <v>10</v>
      </c>
      <c r="H443" s="149"/>
      <c r="I443" s="30">
        <f t="shared" si="44"/>
        <v>0</v>
      </c>
      <c r="J443" s="30"/>
      <c r="K443" s="31"/>
      <c r="L443" s="180">
        <f t="shared" si="45"/>
        <v>1.9512195121951221</v>
      </c>
      <c r="M443" s="180">
        <f t="shared" si="46"/>
        <v>0</v>
      </c>
      <c r="O443" s="185">
        <f t="shared" si="47"/>
        <v>10</v>
      </c>
      <c r="P443" s="185">
        <f t="shared" si="48"/>
        <v>0</v>
      </c>
      <c r="R443" s="174">
        <v>1.6</v>
      </c>
      <c r="S443" s="172">
        <f t="shared" si="49"/>
        <v>0</v>
      </c>
      <c r="T443" s="174">
        <v>200</v>
      </c>
      <c r="U443" s="172">
        <f t="shared" si="50"/>
        <v>0</v>
      </c>
      <c r="V443" s="174"/>
    </row>
    <row r="444" spans="1:22" s="2" customFormat="1" ht="22.5" customHeight="1" x14ac:dyDescent="0.2">
      <c r="A444" s="4" t="s">
        <v>961</v>
      </c>
      <c r="B444" s="27" t="s">
        <v>1018</v>
      </c>
      <c r="C444" s="35" t="s">
        <v>1020</v>
      </c>
      <c r="D444" s="28" t="s">
        <v>682</v>
      </c>
      <c r="E444" s="35"/>
      <c r="F444" s="29">
        <v>11</v>
      </c>
      <c r="G444" s="30">
        <v>14</v>
      </c>
      <c r="H444" s="149"/>
      <c r="I444" s="30">
        <f t="shared" si="44"/>
        <v>0</v>
      </c>
      <c r="J444" s="30"/>
      <c r="K444" s="31"/>
      <c r="L444" s="180">
        <f t="shared" si="45"/>
        <v>2.6829268292682928</v>
      </c>
      <c r="M444" s="180">
        <f t="shared" si="46"/>
        <v>0</v>
      </c>
      <c r="O444" s="185">
        <f t="shared" si="47"/>
        <v>13.75</v>
      </c>
      <c r="P444" s="185">
        <f t="shared" si="48"/>
        <v>0</v>
      </c>
      <c r="R444" s="174">
        <v>3</v>
      </c>
      <c r="S444" s="172">
        <f t="shared" si="49"/>
        <v>0</v>
      </c>
      <c r="T444" s="174"/>
      <c r="U444" s="172"/>
      <c r="V444" s="174">
        <f t="shared" ref="V444:V452" si="52">S444</f>
        <v>0</v>
      </c>
    </row>
    <row r="445" spans="1:22" s="2" customFormat="1" ht="22.5" customHeight="1" x14ac:dyDescent="0.2">
      <c r="A445" s="4" t="s">
        <v>1021</v>
      </c>
      <c r="B445" s="27" t="s">
        <v>1018</v>
      </c>
      <c r="C445" s="35" t="s">
        <v>1022</v>
      </c>
      <c r="D445" s="28" t="s">
        <v>682</v>
      </c>
      <c r="E445" s="35"/>
      <c r="F445" s="55">
        <v>9</v>
      </c>
      <c r="G445" s="56">
        <v>12</v>
      </c>
      <c r="H445" s="149"/>
      <c r="I445" s="30">
        <f t="shared" si="44"/>
        <v>0</v>
      </c>
      <c r="J445" s="212" t="s">
        <v>122</v>
      </c>
      <c r="K445" s="213" t="s">
        <v>122</v>
      </c>
      <c r="L445" s="180">
        <f t="shared" si="45"/>
        <v>2.1951219512195124</v>
      </c>
      <c r="M445" s="180">
        <f t="shared" si="46"/>
        <v>0</v>
      </c>
      <c r="O445" s="185">
        <f t="shared" si="47"/>
        <v>11.25</v>
      </c>
      <c r="P445" s="185">
        <f t="shared" si="48"/>
        <v>0</v>
      </c>
      <c r="R445" s="174">
        <v>3</v>
      </c>
      <c r="S445" s="172">
        <f t="shared" si="49"/>
        <v>0</v>
      </c>
      <c r="T445" s="174"/>
      <c r="U445" s="172"/>
      <c r="V445" s="174">
        <f t="shared" si="52"/>
        <v>0</v>
      </c>
    </row>
    <row r="446" spans="1:22" s="2" customFormat="1" ht="22.5" customHeight="1" x14ac:dyDescent="0.2">
      <c r="A446" s="4" t="s">
        <v>1023</v>
      </c>
      <c r="B446" s="27" t="s">
        <v>1018</v>
      </c>
      <c r="C446" s="35" t="s">
        <v>528</v>
      </c>
      <c r="D446" s="28" t="s">
        <v>868</v>
      </c>
      <c r="E446" s="28"/>
      <c r="F446" s="55">
        <v>12.8</v>
      </c>
      <c r="G446" s="56">
        <v>16</v>
      </c>
      <c r="H446" s="149"/>
      <c r="I446" s="30">
        <f t="shared" si="44"/>
        <v>0</v>
      </c>
      <c r="J446" s="212" t="s">
        <v>122</v>
      </c>
      <c r="K446" s="213" t="s">
        <v>122</v>
      </c>
      <c r="L446" s="180">
        <f t="shared" si="45"/>
        <v>3.1219512195121957</v>
      </c>
      <c r="M446" s="180">
        <f t="shared" si="46"/>
        <v>0</v>
      </c>
      <c r="O446" s="185">
        <f t="shared" si="47"/>
        <v>16</v>
      </c>
      <c r="P446" s="185">
        <f t="shared" si="48"/>
        <v>0</v>
      </c>
      <c r="R446" s="174">
        <v>3.5</v>
      </c>
      <c r="S446" s="172">
        <f t="shared" si="49"/>
        <v>0</v>
      </c>
      <c r="T446" s="174"/>
      <c r="U446" s="172"/>
      <c r="V446" s="174">
        <f t="shared" si="52"/>
        <v>0</v>
      </c>
    </row>
    <row r="447" spans="1:22" s="2" customFormat="1" ht="22.5" customHeight="1" x14ac:dyDescent="0.2">
      <c r="A447" s="4" t="s">
        <v>537</v>
      </c>
      <c r="B447" s="27" t="s">
        <v>1024</v>
      </c>
      <c r="C447" s="35" t="s">
        <v>604</v>
      </c>
      <c r="D447" s="28" t="s">
        <v>1025</v>
      </c>
      <c r="E447" s="35"/>
      <c r="F447" s="29">
        <v>160</v>
      </c>
      <c r="G447" s="30">
        <v>200</v>
      </c>
      <c r="H447" s="149"/>
      <c r="I447" s="30">
        <f t="shared" si="44"/>
        <v>0</v>
      </c>
      <c r="J447" s="30"/>
      <c r="K447" s="31"/>
      <c r="L447" s="180">
        <f t="shared" si="45"/>
        <v>39.024390243902445</v>
      </c>
      <c r="M447" s="180">
        <f t="shared" si="46"/>
        <v>0</v>
      </c>
      <c r="O447" s="185">
        <f t="shared" si="47"/>
        <v>200</v>
      </c>
      <c r="P447" s="185">
        <f t="shared" si="48"/>
        <v>0</v>
      </c>
      <c r="R447" s="174">
        <v>6</v>
      </c>
      <c r="S447" s="172">
        <f t="shared" si="49"/>
        <v>0</v>
      </c>
      <c r="T447" s="174"/>
      <c r="U447" s="172"/>
      <c r="V447" s="174">
        <f t="shared" si="52"/>
        <v>0</v>
      </c>
    </row>
    <row r="448" spans="1:22" s="2" customFormat="1" ht="22.5" customHeight="1" x14ac:dyDescent="0.2">
      <c r="A448" s="4" t="s">
        <v>537</v>
      </c>
      <c r="B448" s="27" t="s">
        <v>1026</v>
      </c>
      <c r="C448" s="35" t="s">
        <v>604</v>
      </c>
      <c r="D448" s="28" t="s">
        <v>1025</v>
      </c>
      <c r="E448" s="35"/>
      <c r="F448" s="29">
        <v>160</v>
      </c>
      <c r="G448" s="30">
        <v>200</v>
      </c>
      <c r="H448" s="149"/>
      <c r="I448" s="30">
        <f t="shared" si="44"/>
        <v>0</v>
      </c>
      <c r="J448" s="30"/>
      <c r="K448" s="31"/>
      <c r="L448" s="180">
        <f t="shared" si="45"/>
        <v>39.024390243902445</v>
      </c>
      <c r="M448" s="180">
        <f t="shared" si="46"/>
        <v>0</v>
      </c>
      <c r="O448" s="185">
        <f t="shared" si="47"/>
        <v>200</v>
      </c>
      <c r="P448" s="185">
        <f t="shared" si="48"/>
        <v>0</v>
      </c>
      <c r="R448" s="174">
        <v>6</v>
      </c>
      <c r="S448" s="172">
        <f t="shared" si="49"/>
        <v>0</v>
      </c>
      <c r="T448" s="174"/>
      <c r="U448" s="172"/>
      <c r="V448" s="174">
        <f t="shared" si="52"/>
        <v>0</v>
      </c>
    </row>
    <row r="449" spans="1:22" s="2" customFormat="1" ht="22.5" customHeight="1" x14ac:dyDescent="0.2">
      <c r="A449" s="4" t="s">
        <v>537</v>
      </c>
      <c r="B449" s="27" t="s">
        <v>1026</v>
      </c>
      <c r="C449" s="35" t="s">
        <v>604</v>
      </c>
      <c r="D449" s="28" t="s">
        <v>1027</v>
      </c>
      <c r="E449" s="35"/>
      <c r="F449" s="29">
        <v>224</v>
      </c>
      <c r="G449" s="30">
        <v>280</v>
      </c>
      <c r="H449" s="149"/>
      <c r="I449" s="30">
        <f t="shared" si="44"/>
        <v>0</v>
      </c>
      <c r="J449" s="30"/>
      <c r="K449" s="31"/>
      <c r="L449" s="180">
        <f t="shared" si="45"/>
        <v>54.634146341463421</v>
      </c>
      <c r="M449" s="180">
        <f t="shared" si="46"/>
        <v>0</v>
      </c>
      <c r="O449" s="185">
        <f t="shared" si="47"/>
        <v>280</v>
      </c>
      <c r="P449" s="185">
        <f t="shared" si="48"/>
        <v>0</v>
      </c>
      <c r="R449" s="174">
        <v>6</v>
      </c>
      <c r="S449" s="172">
        <f t="shared" si="49"/>
        <v>0</v>
      </c>
      <c r="T449" s="174"/>
      <c r="U449" s="172"/>
      <c r="V449" s="174">
        <f t="shared" si="52"/>
        <v>0</v>
      </c>
    </row>
    <row r="450" spans="1:22" s="2" customFormat="1" ht="22.5" customHeight="1" x14ac:dyDescent="0.2">
      <c r="A450" s="4" t="s">
        <v>537</v>
      </c>
      <c r="B450" s="27" t="s">
        <v>1026</v>
      </c>
      <c r="C450" s="35" t="s">
        <v>1028</v>
      </c>
      <c r="D450" s="28" t="s">
        <v>1029</v>
      </c>
      <c r="E450" s="35"/>
      <c r="F450" s="29">
        <v>360</v>
      </c>
      <c r="G450" s="30">
        <v>450</v>
      </c>
      <c r="H450" s="149"/>
      <c r="I450" s="30">
        <f t="shared" si="44"/>
        <v>0</v>
      </c>
      <c r="J450" s="30"/>
      <c r="K450" s="31"/>
      <c r="L450" s="180">
        <f t="shared" si="45"/>
        <v>87.804878048780495</v>
      </c>
      <c r="M450" s="180">
        <f t="shared" si="46"/>
        <v>0</v>
      </c>
      <c r="O450" s="185">
        <f t="shared" si="47"/>
        <v>450</v>
      </c>
      <c r="P450" s="185">
        <f t="shared" si="48"/>
        <v>0</v>
      </c>
      <c r="R450" s="174">
        <v>28</v>
      </c>
      <c r="S450" s="172">
        <f t="shared" si="49"/>
        <v>0</v>
      </c>
      <c r="T450" s="174"/>
      <c r="U450" s="172"/>
      <c r="V450" s="174">
        <f t="shared" si="52"/>
        <v>0</v>
      </c>
    </row>
    <row r="451" spans="1:22" s="2" customFormat="1" ht="22.5" customHeight="1" x14ac:dyDescent="0.2">
      <c r="A451" s="4" t="s">
        <v>537</v>
      </c>
      <c r="B451" s="27" t="s">
        <v>1030</v>
      </c>
      <c r="C451" s="35" t="s">
        <v>604</v>
      </c>
      <c r="D451" s="28" t="s">
        <v>1025</v>
      </c>
      <c r="E451" s="35"/>
      <c r="F451" s="29">
        <v>160</v>
      </c>
      <c r="G451" s="30">
        <v>200</v>
      </c>
      <c r="H451" s="149"/>
      <c r="I451" s="30">
        <f t="shared" si="44"/>
        <v>0</v>
      </c>
      <c r="J451" s="30"/>
      <c r="K451" s="31"/>
      <c r="L451" s="180">
        <f t="shared" si="45"/>
        <v>39.024390243902445</v>
      </c>
      <c r="M451" s="180">
        <f t="shared" si="46"/>
        <v>0</v>
      </c>
      <c r="O451" s="185">
        <f t="shared" si="47"/>
        <v>200</v>
      </c>
      <c r="P451" s="185">
        <f t="shared" si="48"/>
        <v>0</v>
      </c>
      <c r="R451" s="174">
        <v>6</v>
      </c>
      <c r="S451" s="172">
        <f t="shared" si="49"/>
        <v>0</v>
      </c>
      <c r="T451" s="174"/>
      <c r="U451" s="172"/>
      <c r="V451" s="174">
        <f t="shared" si="52"/>
        <v>0</v>
      </c>
    </row>
    <row r="452" spans="1:22" s="2" customFormat="1" ht="22.5" hidden="1" customHeight="1" x14ac:dyDescent="0.2">
      <c r="A452" s="4" t="s">
        <v>537</v>
      </c>
      <c r="B452" s="36" t="s">
        <v>1030</v>
      </c>
      <c r="C452" s="37" t="s">
        <v>1031</v>
      </c>
      <c r="D452" s="38" t="s">
        <v>1027</v>
      </c>
      <c r="E452" s="37"/>
      <c r="F452" s="39">
        <v>160</v>
      </c>
      <c r="G452" s="40">
        <v>200</v>
      </c>
      <c r="H452" s="149"/>
      <c r="I452" s="30">
        <f t="shared" si="44"/>
        <v>0</v>
      </c>
      <c r="J452" s="37" t="s">
        <v>121</v>
      </c>
      <c r="K452" s="37" t="s">
        <v>541</v>
      </c>
      <c r="L452" s="180">
        <f t="shared" si="45"/>
        <v>39.024390243902445</v>
      </c>
      <c r="M452" s="180">
        <f t="shared" si="46"/>
        <v>0</v>
      </c>
      <c r="O452" s="185">
        <f t="shared" si="47"/>
        <v>200</v>
      </c>
      <c r="P452" s="185">
        <f t="shared" si="48"/>
        <v>0</v>
      </c>
      <c r="R452" s="174">
        <v>15</v>
      </c>
      <c r="S452" s="172">
        <f t="shared" si="49"/>
        <v>0</v>
      </c>
      <c r="T452" s="174"/>
      <c r="U452" s="172"/>
      <c r="V452" s="174">
        <f t="shared" si="52"/>
        <v>0</v>
      </c>
    </row>
    <row r="453" spans="1:22" s="2" customFormat="1" ht="22.5" customHeight="1" x14ac:dyDescent="0.2">
      <c r="A453" s="4" t="s">
        <v>609</v>
      </c>
      <c r="B453" s="27" t="s">
        <v>1032</v>
      </c>
      <c r="C453" s="35" t="s">
        <v>585</v>
      </c>
      <c r="D453" s="28" t="s">
        <v>550</v>
      </c>
      <c r="E453" s="35"/>
      <c r="F453" s="29">
        <v>48</v>
      </c>
      <c r="G453" s="30">
        <v>60</v>
      </c>
      <c r="H453" s="149"/>
      <c r="I453" s="30">
        <f t="shared" si="44"/>
        <v>0</v>
      </c>
      <c r="J453" s="30"/>
      <c r="K453" s="31"/>
      <c r="L453" s="180">
        <f t="shared" si="45"/>
        <v>11.707317073170733</v>
      </c>
      <c r="M453" s="180">
        <f t="shared" si="46"/>
        <v>0</v>
      </c>
      <c r="O453" s="185">
        <f t="shared" si="47"/>
        <v>60</v>
      </c>
      <c r="P453" s="185">
        <f t="shared" si="48"/>
        <v>0</v>
      </c>
      <c r="R453" s="174">
        <v>3</v>
      </c>
      <c r="S453" s="172">
        <f t="shared" si="49"/>
        <v>0</v>
      </c>
      <c r="T453" s="174">
        <v>85</v>
      </c>
      <c r="U453" s="172">
        <f t="shared" si="50"/>
        <v>0</v>
      </c>
      <c r="V453" s="174"/>
    </row>
    <row r="454" spans="1:22" s="2" customFormat="1" ht="22.5" customHeight="1" x14ac:dyDescent="0.2">
      <c r="A454" s="4" t="s">
        <v>609</v>
      </c>
      <c r="B454" s="27" t="s">
        <v>1033</v>
      </c>
      <c r="C454" s="35" t="s">
        <v>585</v>
      </c>
      <c r="D454" s="28" t="s">
        <v>565</v>
      </c>
      <c r="E454" s="35"/>
      <c r="F454" s="29">
        <v>48</v>
      </c>
      <c r="G454" s="30">
        <v>60</v>
      </c>
      <c r="H454" s="149"/>
      <c r="I454" s="30">
        <f t="shared" si="44"/>
        <v>0</v>
      </c>
      <c r="J454" s="30"/>
      <c r="K454" s="31"/>
      <c r="L454" s="180">
        <f t="shared" si="45"/>
        <v>11.707317073170733</v>
      </c>
      <c r="M454" s="180">
        <f t="shared" si="46"/>
        <v>0</v>
      </c>
      <c r="O454" s="185">
        <f t="shared" si="47"/>
        <v>60</v>
      </c>
      <c r="P454" s="185">
        <f t="shared" si="48"/>
        <v>0</v>
      </c>
      <c r="R454" s="174">
        <v>3</v>
      </c>
      <c r="S454" s="172">
        <f t="shared" si="49"/>
        <v>0</v>
      </c>
      <c r="T454" s="174">
        <v>85</v>
      </c>
      <c r="U454" s="172">
        <f t="shared" si="50"/>
        <v>0</v>
      </c>
      <c r="V454" s="174"/>
    </row>
    <row r="455" spans="1:22" s="2" customFormat="1" ht="22.5" customHeight="1" x14ac:dyDescent="0.2">
      <c r="A455" s="4" t="s">
        <v>537</v>
      </c>
      <c r="B455" s="27" t="s">
        <v>1034</v>
      </c>
      <c r="C455" s="35" t="s">
        <v>950</v>
      </c>
      <c r="D455" s="28" t="s">
        <v>848</v>
      </c>
      <c r="E455" s="35"/>
      <c r="F455" s="29">
        <v>38</v>
      </c>
      <c r="G455" s="30">
        <v>48</v>
      </c>
      <c r="H455" s="149"/>
      <c r="I455" s="30">
        <f t="shared" si="44"/>
        <v>0</v>
      </c>
      <c r="J455" s="30"/>
      <c r="K455" s="31"/>
      <c r="L455" s="180">
        <f t="shared" si="45"/>
        <v>9.2682926829268304</v>
      </c>
      <c r="M455" s="180">
        <f t="shared" si="46"/>
        <v>0</v>
      </c>
      <c r="O455" s="185">
        <f t="shared" si="47"/>
        <v>47.5</v>
      </c>
      <c r="P455" s="185">
        <f t="shared" si="48"/>
        <v>0</v>
      </c>
      <c r="R455" s="174">
        <v>2.5</v>
      </c>
      <c r="S455" s="172">
        <f t="shared" si="49"/>
        <v>0</v>
      </c>
      <c r="T455" s="174"/>
      <c r="U455" s="172"/>
      <c r="V455" s="174">
        <f>S455</f>
        <v>0</v>
      </c>
    </row>
    <row r="456" spans="1:22" s="2" customFormat="1" ht="22.5" customHeight="1" x14ac:dyDescent="0.2">
      <c r="A456" s="4" t="s">
        <v>609</v>
      </c>
      <c r="B456" s="27" t="s">
        <v>1035</v>
      </c>
      <c r="C456" s="35" t="s">
        <v>543</v>
      </c>
      <c r="D456" s="28" t="s">
        <v>1036</v>
      </c>
      <c r="E456" s="35"/>
      <c r="F456" s="29">
        <v>11</v>
      </c>
      <c r="G456" s="30">
        <v>14</v>
      </c>
      <c r="H456" s="149"/>
      <c r="I456" s="30">
        <f t="shared" si="44"/>
        <v>0</v>
      </c>
      <c r="J456" s="30"/>
      <c r="K456" s="31"/>
      <c r="L456" s="180">
        <f t="shared" si="45"/>
        <v>2.6829268292682928</v>
      </c>
      <c r="M456" s="180">
        <f t="shared" si="46"/>
        <v>0</v>
      </c>
      <c r="O456" s="185">
        <f t="shared" si="47"/>
        <v>13.75</v>
      </c>
      <c r="P456" s="185">
        <f t="shared" si="48"/>
        <v>0</v>
      </c>
      <c r="R456" s="174">
        <v>1.5</v>
      </c>
      <c r="S456" s="172">
        <f t="shared" si="49"/>
        <v>0</v>
      </c>
      <c r="T456" s="174">
        <v>200</v>
      </c>
      <c r="U456" s="172">
        <f t="shared" si="50"/>
        <v>0</v>
      </c>
      <c r="V456" s="174"/>
    </row>
    <row r="457" spans="1:22" s="2" customFormat="1" ht="22.5" customHeight="1" x14ac:dyDescent="0.2">
      <c r="A457" s="4" t="s">
        <v>609</v>
      </c>
      <c r="B457" s="27" t="s">
        <v>1035</v>
      </c>
      <c r="C457" s="35" t="s">
        <v>585</v>
      </c>
      <c r="D457" s="28" t="s">
        <v>697</v>
      </c>
      <c r="E457" s="35"/>
      <c r="F457" s="29">
        <v>17</v>
      </c>
      <c r="G457" s="30">
        <v>22</v>
      </c>
      <c r="H457" s="149"/>
      <c r="I457" s="30">
        <f t="shared" si="44"/>
        <v>0</v>
      </c>
      <c r="J457" s="30"/>
      <c r="K457" s="34"/>
      <c r="L457" s="180">
        <f t="shared" si="45"/>
        <v>4.1463414634146343</v>
      </c>
      <c r="M457" s="180">
        <f t="shared" si="46"/>
        <v>0</v>
      </c>
      <c r="O457" s="185">
        <f t="shared" si="47"/>
        <v>21.25</v>
      </c>
      <c r="P457" s="185">
        <f t="shared" si="48"/>
        <v>0</v>
      </c>
      <c r="R457" s="174">
        <v>3</v>
      </c>
      <c r="S457" s="172">
        <f t="shared" si="49"/>
        <v>0</v>
      </c>
      <c r="T457" s="174">
        <v>85</v>
      </c>
      <c r="U457" s="172">
        <f t="shared" si="50"/>
        <v>0</v>
      </c>
      <c r="V457" s="174"/>
    </row>
    <row r="458" spans="1:22" s="2" customFormat="1" ht="22.5" customHeight="1" x14ac:dyDescent="0.2">
      <c r="A458" s="4" t="s">
        <v>609</v>
      </c>
      <c r="B458" s="27" t="s">
        <v>1037</v>
      </c>
      <c r="C458" s="35" t="s">
        <v>543</v>
      </c>
      <c r="D458" s="28" t="s">
        <v>565</v>
      </c>
      <c r="E458" s="28"/>
      <c r="F458" s="29">
        <v>11</v>
      </c>
      <c r="G458" s="30">
        <v>14</v>
      </c>
      <c r="H458" s="149"/>
      <c r="I458" s="30">
        <f t="shared" ref="I458:I521" si="53">H458*F458</f>
        <v>0</v>
      </c>
      <c r="J458" s="30"/>
      <c r="K458" s="34"/>
      <c r="L458" s="180">
        <f t="shared" ref="L458:L521" si="54">F458/4.1</f>
        <v>2.6829268292682928</v>
      </c>
      <c r="M458" s="180">
        <f t="shared" ref="M458:M521" si="55">L458*H458</f>
        <v>0</v>
      </c>
      <c r="O458" s="185">
        <f t="shared" ref="O458:O521" si="56">F458/0.8</f>
        <v>13.75</v>
      </c>
      <c r="P458" s="185">
        <f t="shared" ref="P458:P521" si="57">O458*H458</f>
        <v>0</v>
      </c>
      <c r="R458" s="174">
        <v>1.5</v>
      </c>
      <c r="S458" s="172">
        <f t="shared" ref="S458:S521" si="58">R458*H458</f>
        <v>0</v>
      </c>
      <c r="T458" s="174">
        <v>200</v>
      </c>
      <c r="U458" s="172">
        <f t="shared" ref="U458:U521" si="59">H458/T458</f>
        <v>0</v>
      </c>
      <c r="V458" s="174"/>
    </row>
    <row r="459" spans="1:22" s="2" customFormat="1" ht="22.5" customHeight="1" x14ac:dyDescent="0.2">
      <c r="A459" s="4" t="s">
        <v>609</v>
      </c>
      <c r="B459" s="27" t="s">
        <v>1037</v>
      </c>
      <c r="C459" s="35" t="s">
        <v>1038</v>
      </c>
      <c r="D459" s="28" t="s">
        <v>605</v>
      </c>
      <c r="E459" s="28"/>
      <c r="F459" s="29">
        <v>20</v>
      </c>
      <c r="G459" s="30">
        <v>25</v>
      </c>
      <c r="H459" s="149"/>
      <c r="I459" s="30">
        <f t="shared" si="53"/>
        <v>0</v>
      </c>
      <c r="J459" s="30"/>
      <c r="K459" s="34"/>
      <c r="L459" s="180">
        <f t="shared" si="54"/>
        <v>4.8780487804878057</v>
      </c>
      <c r="M459" s="180">
        <f t="shared" si="55"/>
        <v>0</v>
      </c>
      <c r="O459" s="185">
        <f t="shared" si="56"/>
        <v>25</v>
      </c>
      <c r="P459" s="185">
        <f t="shared" si="57"/>
        <v>0</v>
      </c>
      <c r="R459" s="174">
        <v>3</v>
      </c>
      <c r="S459" s="172">
        <f t="shared" si="58"/>
        <v>0</v>
      </c>
      <c r="T459" s="174">
        <v>60</v>
      </c>
      <c r="U459" s="172">
        <f t="shared" si="59"/>
        <v>0</v>
      </c>
      <c r="V459" s="174"/>
    </row>
    <row r="460" spans="1:22" s="2" customFormat="1" ht="22.5" customHeight="1" x14ac:dyDescent="0.2">
      <c r="A460" s="4" t="s">
        <v>609</v>
      </c>
      <c r="B460" s="27" t="s">
        <v>1039</v>
      </c>
      <c r="C460" s="84" t="s">
        <v>1040</v>
      </c>
      <c r="D460" s="28" t="s">
        <v>697</v>
      </c>
      <c r="E460" s="28"/>
      <c r="F460" s="29">
        <v>30</v>
      </c>
      <c r="G460" s="30">
        <v>38</v>
      </c>
      <c r="H460" s="149"/>
      <c r="I460" s="30">
        <f t="shared" si="53"/>
        <v>0</v>
      </c>
      <c r="J460" s="30"/>
      <c r="K460" s="34"/>
      <c r="L460" s="180">
        <f t="shared" si="54"/>
        <v>7.3170731707317076</v>
      </c>
      <c r="M460" s="180">
        <f t="shared" si="55"/>
        <v>0</v>
      </c>
      <c r="O460" s="185">
        <f t="shared" si="56"/>
        <v>37.5</v>
      </c>
      <c r="P460" s="185">
        <f t="shared" si="57"/>
        <v>0</v>
      </c>
      <c r="R460" s="174">
        <v>3</v>
      </c>
      <c r="S460" s="172">
        <f t="shared" si="58"/>
        <v>0</v>
      </c>
      <c r="T460" s="174">
        <v>80</v>
      </c>
      <c r="U460" s="172">
        <f t="shared" si="59"/>
        <v>0</v>
      </c>
      <c r="V460" s="174"/>
    </row>
    <row r="461" spans="1:22" s="2" customFormat="1" ht="22.5" customHeight="1" x14ac:dyDescent="0.2">
      <c r="A461" s="4" t="s">
        <v>609</v>
      </c>
      <c r="B461" s="27" t="s">
        <v>1041</v>
      </c>
      <c r="C461" s="35" t="s">
        <v>543</v>
      </c>
      <c r="D461" s="28" t="s">
        <v>566</v>
      </c>
      <c r="E461" s="28"/>
      <c r="F461" s="29">
        <v>11</v>
      </c>
      <c r="G461" s="30">
        <v>14</v>
      </c>
      <c r="H461" s="149"/>
      <c r="I461" s="30">
        <f t="shared" si="53"/>
        <v>0</v>
      </c>
      <c r="J461" s="30"/>
      <c r="K461" s="42"/>
      <c r="L461" s="180">
        <f t="shared" si="54"/>
        <v>2.6829268292682928</v>
      </c>
      <c r="M461" s="180">
        <f t="shared" si="55"/>
        <v>0</v>
      </c>
      <c r="O461" s="185">
        <f t="shared" si="56"/>
        <v>13.75</v>
      </c>
      <c r="P461" s="185">
        <f t="shared" si="57"/>
        <v>0</v>
      </c>
      <c r="R461" s="174">
        <v>1.5</v>
      </c>
      <c r="S461" s="172">
        <f t="shared" si="58"/>
        <v>0</v>
      </c>
      <c r="T461" s="174">
        <v>200</v>
      </c>
      <c r="U461" s="172">
        <f t="shared" si="59"/>
        <v>0</v>
      </c>
      <c r="V461" s="174"/>
    </row>
    <row r="462" spans="1:22" s="2" customFormat="1" ht="22.5" customHeight="1" x14ac:dyDescent="0.2">
      <c r="A462" s="4" t="s">
        <v>609</v>
      </c>
      <c r="B462" s="27" t="s">
        <v>1041</v>
      </c>
      <c r="C462" s="35" t="s">
        <v>585</v>
      </c>
      <c r="D462" s="28" t="s">
        <v>1042</v>
      </c>
      <c r="E462" s="28"/>
      <c r="F462" s="29">
        <v>17</v>
      </c>
      <c r="G462" s="30">
        <v>22</v>
      </c>
      <c r="H462" s="149"/>
      <c r="I462" s="30">
        <f t="shared" si="53"/>
        <v>0</v>
      </c>
      <c r="J462" s="30"/>
      <c r="K462" s="42"/>
      <c r="L462" s="180">
        <f t="shared" si="54"/>
        <v>4.1463414634146343</v>
      </c>
      <c r="M462" s="180">
        <f t="shared" si="55"/>
        <v>0</v>
      </c>
      <c r="O462" s="185">
        <f t="shared" si="56"/>
        <v>21.25</v>
      </c>
      <c r="P462" s="185">
        <f t="shared" si="57"/>
        <v>0</v>
      </c>
      <c r="R462" s="174">
        <v>3</v>
      </c>
      <c r="S462" s="172">
        <f t="shared" si="58"/>
        <v>0</v>
      </c>
      <c r="T462" s="174">
        <v>85</v>
      </c>
      <c r="U462" s="172">
        <f t="shared" si="59"/>
        <v>0</v>
      </c>
      <c r="V462" s="174"/>
    </row>
    <row r="463" spans="1:22" s="2" customFormat="1" ht="22.5" customHeight="1" x14ac:dyDescent="0.2">
      <c r="A463" s="4" t="s">
        <v>609</v>
      </c>
      <c r="B463" s="27" t="s">
        <v>1043</v>
      </c>
      <c r="C463" s="35" t="s">
        <v>543</v>
      </c>
      <c r="D463" s="28" t="s">
        <v>554</v>
      </c>
      <c r="E463" s="28"/>
      <c r="F463" s="29">
        <v>11</v>
      </c>
      <c r="G463" s="30">
        <v>14</v>
      </c>
      <c r="H463" s="149"/>
      <c r="I463" s="30">
        <f t="shared" si="53"/>
        <v>0</v>
      </c>
      <c r="J463" s="30"/>
      <c r="K463" s="42"/>
      <c r="L463" s="180">
        <f t="shared" si="54"/>
        <v>2.6829268292682928</v>
      </c>
      <c r="M463" s="180">
        <f t="shared" si="55"/>
        <v>0</v>
      </c>
      <c r="O463" s="185">
        <f t="shared" si="56"/>
        <v>13.75</v>
      </c>
      <c r="P463" s="185">
        <f t="shared" si="57"/>
        <v>0</v>
      </c>
      <c r="R463" s="174">
        <v>1.5</v>
      </c>
      <c r="S463" s="172">
        <f t="shared" si="58"/>
        <v>0</v>
      </c>
      <c r="T463" s="174">
        <v>180</v>
      </c>
      <c r="U463" s="172">
        <f t="shared" si="59"/>
        <v>0</v>
      </c>
      <c r="V463" s="174"/>
    </row>
    <row r="464" spans="1:22" s="2" customFormat="1" ht="22.5" customHeight="1" x14ac:dyDescent="0.2">
      <c r="A464" s="4" t="s">
        <v>609</v>
      </c>
      <c r="B464" s="27" t="s">
        <v>1043</v>
      </c>
      <c r="C464" s="35" t="s">
        <v>585</v>
      </c>
      <c r="D464" s="28" t="s">
        <v>642</v>
      </c>
      <c r="E464" s="28"/>
      <c r="F464" s="29">
        <v>17</v>
      </c>
      <c r="G464" s="30">
        <v>22</v>
      </c>
      <c r="H464" s="149"/>
      <c r="I464" s="30">
        <f t="shared" si="53"/>
        <v>0</v>
      </c>
      <c r="J464" s="30"/>
      <c r="K464" s="42"/>
      <c r="L464" s="180">
        <f t="shared" si="54"/>
        <v>4.1463414634146343</v>
      </c>
      <c r="M464" s="180">
        <f t="shared" si="55"/>
        <v>0</v>
      </c>
      <c r="O464" s="185">
        <f t="shared" si="56"/>
        <v>21.25</v>
      </c>
      <c r="P464" s="185">
        <f t="shared" si="57"/>
        <v>0</v>
      </c>
      <c r="R464" s="174">
        <v>3</v>
      </c>
      <c r="S464" s="172">
        <f t="shared" si="58"/>
        <v>0</v>
      </c>
      <c r="T464" s="174">
        <v>85</v>
      </c>
      <c r="U464" s="172">
        <f t="shared" si="59"/>
        <v>0</v>
      </c>
      <c r="V464" s="174"/>
    </row>
    <row r="465" spans="1:22" s="2" customFormat="1" ht="22.5" customHeight="1" x14ac:dyDescent="0.2">
      <c r="A465" s="4" t="s">
        <v>609</v>
      </c>
      <c r="B465" s="27" t="s">
        <v>1044</v>
      </c>
      <c r="C465" s="35" t="s">
        <v>543</v>
      </c>
      <c r="D465" s="28" t="s">
        <v>529</v>
      </c>
      <c r="E465" s="28"/>
      <c r="F465" s="29">
        <v>11</v>
      </c>
      <c r="G465" s="30">
        <v>14</v>
      </c>
      <c r="H465" s="149"/>
      <c r="I465" s="30">
        <f t="shared" si="53"/>
        <v>0</v>
      </c>
      <c r="J465" s="30"/>
      <c r="K465" s="42"/>
      <c r="L465" s="180">
        <f t="shared" si="54"/>
        <v>2.6829268292682928</v>
      </c>
      <c r="M465" s="180">
        <f t="shared" si="55"/>
        <v>0</v>
      </c>
      <c r="O465" s="185">
        <f t="shared" si="56"/>
        <v>13.75</v>
      </c>
      <c r="P465" s="185">
        <f t="shared" si="57"/>
        <v>0</v>
      </c>
      <c r="R465" s="174">
        <v>1.5</v>
      </c>
      <c r="S465" s="172">
        <f t="shared" si="58"/>
        <v>0</v>
      </c>
      <c r="T465" s="174">
        <v>180</v>
      </c>
      <c r="U465" s="172">
        <f t="shared" si="59"/>
        <v>0</v>
      </c>
      <c r="V465" s="174"/>
    </row>
    <row r="466" spans="1:22" s="2" customFormat="1" ht="22.5" customHeight="1" x14ac:dyDescent="0.2">
      <c r="A466" s="4" t="s">
        <v>609</v>
      </c>
      <c r="B466" s="27" t="s">
        <v>1044</v>
      </c>
      <c r="C466" s="35" t="s">
        <v>585</v>
      </c>
      <c r="D466" s="28" t="s">
        <v>921</v>
      </c>
      <c r="E466" s="28"/>
      <c r="F466" s="29">
        <v>17</v>
      </c>
      <c r="G466" s="30">
        <v>22</v>
      </c>
      <c r="H466" s="149"/>
      <c r="I466" s="30">
        <f t="shared" si="53"/>
        <v>0</v>
      </c>
      <c r="J466" s="30"/>
      <c r="K466" s="42"/>
      <c r="L466" s="180">
        <f t="shared" si="54"/>
        <v>4.1463414634146343</v>
      </c>
      <c r="M466" s="180">
        <f t="shared" si="55"/>
        <v>0</v>
      </c>
      <c r="O466" s="185">
        <f t="shared" si="56"/>
        <v>21.25</v>
      </c>
      <c r="P466" s="185">
        <f t="shared" si="57"/>
        <v>0</v>
      </c>
      <c r="R466" s="174">
        <v>3</v>
      </c>
      <c r="S466" s="172">
        <f t="shared" si="58"/>
        <v>0</v>
      </c>
      <c r="T466" s="174">
        <v>85</v>
      </c>
      <c r="U466" s="172">
        <f t="shared" si="59"/>
        <v>0</v>
      </c>
      <c r="V466" s="174"/>
    </row>
    <row r="467" spans="1:22" s="2" customFormat="1" ht="22.5" customHeight="1" x14ac:dyDescent="0.2">
      <c r="A467" s="4" t="s">
        <v>609</v>
      </c>
      <c r="B467" s="46" t="s">
        <v>1045</v>
      </c>
      <c r="C467" s="47" t="s">
        <v>570</v>
      </c>
      <c r="D467" s="48"/>
      <c r="E467" s="47"/>
      <c r="F467" s="49">
        <v>10</v>
      </c>
      <c r="G467" s="50">
        <v>12.5</v>
      </c>
      <c r="H467" s="149"/>
      <c r="I467" s="30">
        <f t="shared" si="53"/>
        <v>0</v>
      </c>
      <c r="J467" s="199" t="s">
        <v>102</v>
      </c>
      <c r="K467" s="51" t="s">
        <v>508</v>
      </c>
      <c r="L467" s="180">
        <f t="shared" si="54"/>
        <v>2.4390243902439028</v>
      </c>
      <c r="M467" s="180">
        <f t="shared" si="55"/>
        <v>0</v>
      </c>
      <c r="O467" s="185">
        <f t="shared" si="56"/>
        <v>12.5</v>
      </c>
      <c r="P467" s="185">
        <f t="shared" si="57"/>
        <v>0</v>
      </c>
      <c r="R467" s="174">
        <v>1.5</v>
      </c>
      <c r="S467" s="172">
        <f t="shared" si="58"/>
        <v>0</v>
      </c>
      <c r="T467" s="174">
        <v>200</v>
      </c>
      <c r="U467" s="172">
        <f t="shared" si="59"/>
        <v>0</v>
      </c>
      <c r="V467" s="174"/>
    </row>
    <row r="468" spans="1:22" s="2" customFormat="1" ht="22.5" customHeight="1" x14ac:dyDescent="0.2">
      <c r="A468" s="4" t="s">
        <v>609</v>
      </c>
      <c r="B468" s="27" t="s">
        <v>1046</v>
      </c>
      <c r="C468" s="35" t="s">
        <v>585</v>
      </c>
      <c r="D468" s="28" t="s">
        <v>565</v>
      </c>
      <c r="E468" s="35"/>
      <c r="F468" s="29">
        <v>24</v>
      </c>
      <c r="G468" s="30">
        <v>30</v>
      </c>
      <c r="H468" s="149"/>
      <c r="I468" s="30">
        <f t="shared" si="53"/>
        <v>0</v>
      </c>
      <c r="J468" s="30"/>
      <c r="K468" s="31"/>
      <c r="L468" s="180">
        <f t="shared" si="54"/>
        <v>5.8536585365853666</v>
      </c>
      <c r="M468" s="180">
        <f t="shared" si="55"/>
        <v>0</v>
      </c>
      <c r="O468" s="185">
        <f t="shared" si="56"/>
        <v>30</v>
      </c>
      <c r="P468" s="185">
        <f t="shared" si="57"/>
        <v>0</v>
      </c>
      <c r="R468" s="174">
        <v>3</v>
      </c>
      <c r="S468" s="172">
        <f t="shared" si="58"/>
        <v>0</v>
      </c>
      <c r="T468" s="174">
        <v>85</v>
      </c>
      <c r="U468" s="172">
        <f t="shared" si="59"/>
        <v>0</v>
      </c>
      <c r="V468" s="174"/>
    </row>
    <row r="469" spans="1:22" s="2" customFormat="1" ht="22.5" customHeight="1" x14ac:dyDescent="0.2">
      <c r="A469" s="4" t="s">
        <v>609</v>
      </c>
      <c r="B469" s="27" t="s">
        <v>1047</v>
      </c>
      <c r="C469" s="35" t="s">
        <v>585</v>
      </c>
      <c r="D469" s="28" t="s">
        <v>529</v>
      </c>
      <c r="E469" s="35"/>
      <c r="F469" s="29">
        <v>24</v>
      </c>
      <c r="G469" s="30">
        <v>30</v>
      </c>
      <c r="H469" s="149"/>
      <c r="I469" s="30">
        <f t="shared" si="53"/>
        <v>0</v>
      </c>
      <c r="J469" s="30"/>
      <c r="K469" s="34"/>
      <c r="L469" s="180">
        <f t="shared" si="54"/>
        <v>5.8536585365853666</v>
      </c>
      <c r="M469" s="180">
        <f t="shared" si="55"/>
        <v>0</v>
      </c>
      <c r="O469" s="185">
        <f t="shared" si="56"/>
        <v>30</v>
      </c>
      <c r="P469" s="185">
        <f t="shared" si="57"/>
        <v>0</v>
      </c>
      <c r="R469" s="174">
        <v>3</v>
      </c>
      <c r="S469" s="172">
        <f t="shared" si="58"/>
        <v>0</v>
      </c>
      <c r="T469" s="174">
        <v>85</v>
      </c>
      <c r="U469" s="172">
        <f t="shared" si="59"/>
        <v>0</v>
      </c>
      <c r="V469" s="174"/>
    </row>
    <row r="470" spans="1:22" s="2" customFormat="1" ht="22.5" hidden="1" customHeight="1" x14ac:dyDescent="0.2">
      <c r="A470" s="4" t="s">
        <v>961</v>
      </c>
      <c r="B470" s="36" t="s">
        <v>1048</v>
      </c>
      <c r="C470" s="37" t="s">
        <v>543</v>
      </c>
      <c r="D470" s="38">
        <v>50</v>
      </c>
      <c r="E470" s="38"/>
      <c r="F470" s="39">
        <v>8</v>
      </c>
      <c r="G470" s="40">
        <v>10</v>
      </c>
      <c r="H470" s="149"/>
      <c r="I470" s="30">
        <f t="shared" si="53"/>
        <v>0</v>
      </c>
      <c r="J470" s="37" t="s">
        <v>121</v>
      </c>
      <c r="K470" s="37" t="s">
        <v>541</v>
      </c>
      <c r="L470" s="180">
        <f t="shared" si="54"/>
        <v>1.9512195121951221</v>
      </c>
      <c r="M470" s="180">
        <f t="shared" si="55"/>
        <v>0</v>
      </c>
      <c r="O470" s="185">
        <f t="shared" si="56"/>
        <v>10</v>
      </c>
      <c r="P470" s="185">
        <f t="shared" si="57"/>
        <v>0</v>
      </c>
      <c r="R470" s="174">
        <v>1.5</v>
      </c>
      <c r="S470" s="172">
        <f t="shared" si="58"/>
        <v>0</v>
      </c>
      <c r="T470" s="174">
        <v>200</v>
      </c>
      <c r="U470" s="172">
        <f t="shared" si="59"/>
        <v>0</v>
      </c>
      <c r="V470" s="174"/>
    </row>
    <row r="471" spans="1:22" s="2" customFormat="1" ht="22.5" hidden="1" customHeight="1" x14ac:dyDescent="0.2">
      <c r="A471" s="4" t="s">
        <v>961</v>
      </c>
      <c r="B471" s="36" t="s">
        <v>1048</v>
      </c>
      <c r="C471" s="37" t="s">
        <v>528</v>
      </c>
      <c r="D471" s="38" t="s">
        <v>527</v>
      </c>
      <c r="E471" s="38"/>
      <c r="F471" s="39">
        <v>15</v>
      </c>
      <c r="G471" s="40">
        <v>19</v>
      </c>
      <c r="H471" s="149"/>
      <c r="I471" s="30">
        <f t="shared" si="53"/>
        <v>0</v>
      </c>
      <c r="J471" s="37" t="s">
        <v>121</v>
      </c>
      <c r="K471" s="37" t="s">
        <v>541</v>
      </c>
      <c r="L471" s="180">
        <f t="shared" si="54"/>
        <v>3.6585365853658538</v>
      </c>
      <c r="M471" s="180">
        <f t="shared" si="55"/>
        <v>0</v>
      </c>
      <c r="O471" s="185">
        <f t="shared" si="56"/>
        <v>18.75</v>
      </c>
      <c r="P471" s="185">
        <f t="shared" si="57"/>
        <v>0</v>
      </c>
      <c r="R471" s="174">
        <v>3.5</v>
      </c>
      <c r="S471" s="172">
        <f t="shared" si="58"/>
        <v>0</v>
      </c>
      <c r="T471" s="174">
        <v>85</v>
      </c>
      <c r="U471" s="172">
        <f t="shared" si="59"/>
        <v>0</v>
      </c>
      <c r="V471" s="174"/>
    </row>
    <row r="472" spans="1:22" s="2" customFormat="1" ht="22.5" customHeight="1" x14ac:dyDescent="0.2">
      <c r="A472" s="4" t="s">
        <v>1052</v>
      </c>
      <c r="B472" s="27" t="s">
        <v>1049</v>
      </c>
      <c r="C472" s="35" t="s">
        <v>543</v>
      </c>
      <c r="D472" s="28" t="s">
        <v>588</v>
      </c>
      <c r="E472" s="28"/>
      <c r="F472" s="29">
        <v>10</v>
      </c>
      <c r="G472" s="30">
        <v>12.5</v>
      </c>
      <c r="H472" s="149"/>
      <c r="I472" s="30">
        <f t="shared" si="53"/>
        <v>0</v>
      </c>
      <c r="J472" s="30"/>
      <c r="K472" s="34"/>
      <c r="L472" s="180">
        <f t="shared" si="54"/>
        <v>2.4390243902439028</v>
      </c>
      <c r="M472" s="180">
        <f t="shared" si="55"/>
        <v>0</v>
      </c>
      <c r="O472" s="185">
        <f t="shared" si="56"/>
        <v>12.5</v>
      </c>
      <c r="P472" s="185">
        <f t="shared" si="57"/>
        <v>0</v>
      </c>
      <c r="R472" s="174">
        <v>1.5</v>
      </c>
      <c r="S472" s="172">
        <f t="shared" si="58"/>
        <v>0</v>
      </c>
      <c r="T472" s="174">
        <v>200</v>
      </c>
      <c r="U472" s="172">
        <f t="shared" si="59"/>
        <v>0</v>
      </c>
      <c r="V472" s="174"/>
    </row>
    <row r="473" spans="1:22" s="2" customFormat="1" ht="22.5" customHeight="1" x14ac:dyDescent="0.2">
      <c r="A473" s="4" t="s">
        <v>970</v>
      </c>
      <c r="B473" s="27" t="s">
        <v>1049</v>
      </c>
      <c r="C473" s="35" t="s">
        <v>585</v>
      </c>
      <c r="D473" s="28" t="s">
        <v>529</v>
      </c>
      <c r="E473" s="28"/>
      <c r="F473" s="29">
        <v>16</v>
      </c>
      <c r="G473" s="30">
        <v>20</v>
      </c>
      <c r="H473" s="149"/>
      <c r="I473" s="30">
        <f t="shared" si="53"/>
        <v>0</v>
      </c>
      <c r="J473" s="30"/>
      <c r="K473" s="34"/>
      <c r="L473" s="180">
        <f t="shared" si="54"/>
        <v>3.9024390243902443</v>
      </c>
      <c r="M473" s="180">
        <f t="shared" si="55"/>
        <v>0</v>
      </c>
      <c r="O473" s="185">
        <f t="shared" si="56"/>
        <v>20</v>
      </c>
      <c r="P473" s="185">
        <f t="shared" si="57"/>
        <v>0</v>
      </c>
      <c r="R473" s="174">
        <v>3</v>
      </c>
      <c r="S473" s="172">
        <f t="shared" si="58"/>
        <v>0</v>
      </c>
      <c r="T473" s="174">
        <v>85</v>
      </c>
      <c r="U473" s="172">
        <f t="shared" si="59"/>
        <v>0</v>
      </c>
      <c r="V473" s="174"/>
    </row>
    <row r="474" spans="1:22" s="2" customFormat="1" ht="22.5" customHeight="1" x14ac:dyDescent="0.2">
      <c r="A474" s="4" t="s">
        <v>609</v>
      </c>
      <c r="B474" s="27" t="s">
        <v>1053</v>
      </c>
      <c r="C474" s="35" t="s">
        <v>543</v>
      </c>
      <c r="D474" s="28">
        <v>20</v>
      </c>
      <c r="E474" s="28"/>
      <c r="F474" s="29">
        <v>12</v>
      </c>
      <c r="G474" s="30">
        <v>15</v>
      </c>
      <c r="H474" s="149"/>
      <c r="I474" s="30">
        <f t="shared" si="53"/>
        <v>0</v>
      </c>
      <c r="J474" s="30"/>
      <c r="K474" s="34"/>
      <c r="L474" s="180">
        <f t="shared" si="54"/>
        <v>2.9268292682926833</v>
      </c>
      <c r="M474" s="180">
        <f t="shared" si="55"/>
        <v>0</v>
      </c>
      <c r="O474" s="185">
        <f t="shared" si="56"/>
        <v>15</v>
      </c>
      <c r="P474" s="185">
        <f t="shared" si="57"/>
        <v>0</v>
      </c>
      <c r="R474" s="174">
        <v>1.5</v>
      </c>
      <c r="S474" s="172">
        <f t="shared" si="58"/>
        <v>0</v>
      </c>
      <c r="T474" s="174">
        <v>200</v>
      </c>
      <c r="U474" s="172">
        <f t="shared" si="59"/>
        <v>0</v>
      </c>
      <c r="V474" s="174"/>
    </row>
    <row r="475" spans="1:22" s="2" customFormat="1" ht="22.5" hidden="1" customHeight="1" x14ac:dyDescent="0.2">
      <c r="A475" s="4" t="s">
        <v>1051</v>
      </c>
      <c r="B475" s="36" t="s">
        <v>1054</v>
      </c>
      <c r="C475" s="37" t="s">
        <v>543</v>
      </c>
      <c r="D475" s="38">
        <v>50</v>
      </c>
      <c r="E475" s="38"/>
      <c r="F475" s="39">
        <v>8</v>
      </c>
      <c r="G475" s="40">
        <v>10</v>
      </c>
      <c r="H475" s="149"/>
      <c r="I475" s="30">
        <f t="shared" si="53"/>
        <v>0</v>
      </c>
      <c r="J475" s="37" t="s">
        <v>121</v>
      </c>
      <c r="K475" s="37" t="s">
        <v>541</v>
      </c>
      <c r="L475" s="180">
        <f t="shared" si="54"/>
        <v>1.9512195121951221</v>
      </c>
      <c r="M475" s="180">
        <f t="shared" si="55"/>
        <v>0</v>
      </c>
      <c r="O475" s="185">
        <f t="shared" si="56"/>
        <v>10</v>
      </c>
      <c r="P475" s="185">
        <f t="shared" si="57"/>
        <v>0</v>
      </c>
      <c r="R475" s="174">
        <v>1.5</v>
      </c>
      <c r="S475" s="172">
        <f t="shared" si="58"/>
        <v>0</v>
      </c>
      <c r="T475" s="174">
        <v>200</v>
      </c>
      <c r="U475" s="172">
        <f t="shared" si="59"/>
        <v>0</v>
      </c>
      <c r="V475" s="174"/>
    </row>
    <row r="476" spans="1:22" s="2" customFormat="1" ht="22.5" hidden="1" customHeight="1" x14ac:dyDescent="0.2">
      <c r="A476" s="4" t="s">
        <v>609</v>
      </c>
      <c r="B476" s="36" t="s">
        <v>1055</v>
      </c>
      <c r="C476" s="37" t="s">
        <v>585</v>
      </c>
      <c r="D476" s="38" t="s">
        <v>700</v>
      </c>
      <c r="E476" s="37"/>
      <c r="F476" s="39">
        <v>32</v>
      </c>
      <c r="G476" s="40">
        <v>40</v>
      </c>
      <c r="H476" s="149"/>
      <c r="I476" s="30">
        <f t="shared" si="53"/>
        <v>0</v>
      </c>
      <c r="J476" s="37" t="s">
        <v>121</v>
      </c>
      <c r="K476" s="37" t="s">
        <v>541</v>
      </c>
      <c r="L476" s="180">
        <f t="shared" si="54"/>
        <v>7.8048780487804885</v>
      </c>
      <c r="M476" s="180">
        <f t="shared" si="55"/>
        <v>0</v>
      </c>
      <c r="O476" s="185">
        <f t="shared" si="56"/>
        <v>40</v>
      </c>
      <c r="P476" s="185">
        <f t="shared" si="57"/>
        <v>0</v>
      </c>
      <c r="R476" s="174">
        <v>3</v>
      </c>
      <c r="S476" s="172">
        <f t="shared" si="58"/>
        <v>0</v>
      </c>
      <c r="T476" s="174">
        <v>85</v>
      </c>
      <c r="U476" s="172">
        <f t="shared" si="59"/>
        <v>0</v>
      </c>
      <c r="V476" s="174"/>
    </row>
    <row r="477" spans="1:22" s="2" customFormat="1" ht="22.5" customHeight="1" x14ac:dyDescent="0.2">
      <c r="A477" s="4" t="s">
        <v>609</v>
      </c>
      <c r="B477" s="46" t="s">
        <v>1055</v>
      </c>
      <c r="C477" s="47" t="s">
        <v>918</v>
      </c>
      <c r="D477" s="48"/>
      <c r="E477" s="65"/>
      <c r="F477" s="49">
        <v>60</v>
      </c>
      <c r="G477" s="30">
        <v>75</v>
      </c>
      <c r="H477" s="149"/>
      <c r="I477" s="30">
        <f t="shared" si="53"/>
        <v>0</v>
      </c>
      <c r="J477" s="199" t="s">
        <v>102</v>
      </c>
      <c r="K477" s="51" t="s">
        <v>508</v>
      </c>
      <c r="L477" s="180">
        <f t="shared" si="54"/>
        <v>14.634146341463415</v>
      </c>
      <c r="M477" s="180">
        <f t="shared" si="55"/>
        <v>0</v>
      </c>
      <c r="O477" s="185">
        <f t="shared" si="56"/>
        <v>75</v>
      </c>
      <c r="P477" s="185">
        <f t="shared" si="57"/>
        <v>0</v>
      </c>
      <c r="R477" s="174">
        <v>8</v>
      </c>
      <c r="S477" s="172">
        <f t="shared" si="58"/>
        <v>0</v>
      </c>
      <c r="T477" s="174"/>
      <c r="U477" s="172"/>
      <c r="V477" s="174">
        <f>S477</f>
        <v>0</v>
      </c>
    </row>
    <row r="478" spans="1:22" s="2" customFormat="1" ht="22.5" customHeight="1" x14ac:dyDescent="0.2">
      <c r="A478" s="4" t="s">
        <v>609</v>
      </c>
      <c r="B478" s="27" t="s">
        <v>1056</v>
      </c>
      <c r="C478" s="35" t="s">
        <v>543</v>
      </c>
      <c r="D478" s="28" t="s">
        <v>580</v>
      </c>
      <c r="E478" s="35"/>
      <c r="F478" s="29">
        <v>17</v>
      </c>
      <c r="G478" s="30">
        <v>22</v>
      </c>
      <c r="H478" s="149"/>
      <c r="I478" s="30">
        <f t="shared" si="53"/>
        <v>0</v>
      </c>
      <c r="J478" s="30"/>
      <c r="K478" s="31"/>
      <c r="L478" s="180">
        <f t="shared" si="54"/>
        <v>4.1463414634146343</v>
      </c>
      <c r="M478" s="180">
        <f t="shared" si="55"/>
        <v>0</v>
      </c>
      <c r="O478" s="185">
        <f t="shared" si="56"/>
        <v>21.25</v>
      </c>
      <c r="P478" s="185">
        <f t="shared" si="57"/>
        <v>0</v>
      </c>
      <c r="R478" s="174">
        <v>1.5</v>
      </c>
      <c r="S478" s="172">
        <f t="shared" si="58"/>
        <v>0</v>
      </c>
      <c r="T478" s="174">
        <v>200</v>
      </c>
      <c r="U478" s="172">
        <f t="shared" si="59"/>
        <v>0</v>
      </c>
      <c r="V478" s="174"/>
    </row>
    <row r="479" spans="1:22" s="2" customFormat="1" ht="22.5" customHeight="1" x14ac:dyDescent="0.2">
      <c r="A479" s="4" t="s">
        <v>609</v>
      </c>
      <c r="B479" s="27" t="s">
        <v>1056</v>
      </c>
      <c r="C479" s="35" t="s">
        <v>851</v>
      </c>
      <c r="D479" s="28" t="s">
        <v>700</v>
      </c>
      <c r="E479" s="35"/>
      <c r="F479" s="29">
        <v>60</v>
      </c>
      <c r="G479" s="30">
        <v>75</v>
      </c>
      <c r="H479" s="149"/>
      <c r="I479" s="30">
        <f t="shared" si="53"/>
        <v>0</v>
      </c>
      <c r="J479" s="30"/>
      <c r="K479" s="31"/>
      <c r="L479" s="180">
        <f t="shared" si="54"/>
        <v>14.634146341463415</v>
      </c>
      <c r="M479" s="180">
        <f t="shared" si="55"/>
        <v>0</v>
      </c>
      <c r="O479" s="185">
        <f t="shared" si="56"/>
        <v>75</v>
      </c>
      <c r="P479" s="185">
        <f t="shared" si="57"/>
        <v>0</v>
      </c>
      <c r="R479" s="174">
        <v>8</v>
      </c>
      <c r="S479" s="172">
        <f t="shared" si="58"/>
        <v>0</v>
      </c>
      <c r="T479" s="174"/>
      <c r="U479" s="172"/>
      <c r="V479" s="174">
        <f>S479</f>
        <v>0</v>
      </c>
    </row>
    <row r="480" spans="1:22" s="2" customFormat="1" ht="22.5" hidden="1" customHeight="1" x14ac:dyDescent="0.2">
      <c r="A480" s="4" t="s">
        <v>609</v>
      </c>
      <c r="B480" s="36" t="s">
        <v>1057</v>
      </c>
      <c r="C480" s="37" t="s">
        <v>585</v>
      </c>
      <c r="D480" s="38" t="s">
        <v>512</v>
      </c>
      <c r="E480" s="37"/>
      <c r="F480" s="39">
        <v>32</v>
      </c>
      <c r="G480" s="40">
        <v>40</v>
      </c>
      <c r="H480" s="149"/>
      <c r="I480" s="30">
        <f t="shared" si="53"/>
        <v>0</v>
      </c>
      <c r="J480" s="37" t="s">
        <v>121</v>
      </c>
      <c r="K480" s="37" t="s">
        <v>541</v>
      </c>
      <c r="L480" s="180">
        <f t="shared" si="54"/>
        <v>7.8048780487804885</v>
      </c>
      <c r="M480" s="180">
        <f t="shared" si="55"/>
        <v>0</v>
      </c>
      <c r="O480" s="185">
        <f t="shared" si="56"/>
        <v>40</v>
      </c>
      <c r="P480" s="185">
        <f t="shared" si="57"/>
        <v>0</v>
      </c>
      <c r="R480" s="174">
        <v>3</v>
      </c>
      <c r="S480" s="172">
        <f t="shared" si="58"/>
        <v>0</v>
      </c>
      <c r="T480" s="174">
        <v>85</v>
      </c>
      <c r="U480" s="172">
        <f t="shared" si="59"/>
        <v>0</v>
      </c>
      <c r="V480" s="174"/>
    </row>
    <row r="481" spans="1:22" s="2" customFormat="1" ht="22.5" customHeight="1" x14ac:dyDescent="0.2">
      <c r="A481" s="4" t="s">
        <v>609</v>
      </c>
      <c r="B481" s="27" t="s">
        <v>1058</v>
      </c>
      <c r="C481" s="35" t="s">
        <v>585</v>
      </c>
      <c r="D481" s="28" t="s">
        <v>512</v>
      </c>
      <c r="E481" s="35"/>
      <c r="F481" s="29">
        <v>32</v>
      </c>
      <c r="G481" s="30">
        <v>40</v>
      </c>
      <c r="H481" s="149"/>
      <c r="I481" s="30">
        <f t="shared" si="53"/>
        <v>0</v>
      </c>
      <c r="J481" s="30"/>
      <c r="K481" s="34"/>
      <c r="L481" s="180">
        <f t="shared" si="54"/>
        <v>7.8048780487804885</v>
      </c>
      <c r="M481" s="180">
        <f t="shared" si="55"/>
        <v>0</v>
      </c>
      <c r="O481" s="185">
        <f t="shared" si="56"/>
        <v>40</v>
      </c>
      <c r="P481" s="185">
        <f t="shared" si="57"/>
        <v>0</v>
      </c>
      <c r="R481" s="174">
        <v>3</v>
      </c>
      <c r="S481" s="172">
        <f t="shared" si="58"/>
        <v>0</v>
      </c>
      <c r="T481" s="174">
        <v>85</v>
      </c>
      <c r="U481" s="172">
        <f t="shared" si="59"/>
        <v>0</v>
      </c>
      <c r="V481" s="174"/>
    </row>
    <row r="482" spans="1:22" s="2" customFormat="1" ht="22.5" customHeight="1" x14ac:dyDescent="0.2">
      <c r="A482" s="4" t="s">
        <v>609</v>
      </c>
      <c r="B482" s="46" t="s">
        <v>1058</v>
      </c>
      <c r="C482" s="47" t="s">
        <v>918</v>
      </c>
      <c r="D482" s="48"/>
      <c r="E482" s="47"/>
      <c r="F482" s="49">
        <v>60</v>
      </c>
      <c r="G482" s="50">
        <v>75</v>
      </c>
      <c r="H482" s="149"/>
      <c r="I482" s="30">
        <f t="shared" si="53"/>
        <v>0</v>
      </c>
      <c r="J482" s="199" t="s">
        <v>102</v>
      </c>
      <c r="K482" s="51" t="s">
        <v>508</v>
      </c>
      <c r="L482" s="180">
        <f t="shared" si="54"/>
        <v>14.634146341463415</v>
      </c>
      <c r="M482" s="180">
        <f t="shared" si="55"/>
        <v>0</v>
      </c>
      <c r="O482" s="185">
        <f t="shared" si="56"/>
        <v>75</v>
      </c>
      <c r="P482" s="185">
        <f t="shared" si="57"/>
        <v>0</v>
      </c>
      <c r="R482" s="174">
        <v>8</v>
      </c>
      <c r="S482" s="172">
        <f t="shared" si="58"/>
        <v>0</v>
      </c>
      <c r="T482" s="174"/>
      <c r="U482" s="172"/>
      <c r="V482" s="174">
        <f>S482</f>
        <v>0</v>
      </c>
    </row>
    <row r="483" spans="1:22" s="2" customFormat="1" ht="22.5" customHeight="1" x14ac:dyDescent="0.2">
      <c r="A483" s="4" t="s">
        <v>609</v>
      </c>
      <c r="B483" s="46" t="s">
        <v>1059</v>
      </c>
      <c r="C483" s="47" t="s">
        <v>570</v>
      </c>
      <c r="D483" s="48"/>
      <c r="E483" s="47"/>
      <c r="F483" s="49">
        <v>15</v>
      </c>
      <c r="G483" s="50">
        <v>19</v>
      </c>
      <c r="H483" s="149"/>
      <c r="I483" s="30">
        <f t="shared" si="53"/>
        <v>0</v>
      </c>
      <c r="J483" s="199" t="s">
        <v>102</v>
      </c>
      <c r="K483" s="51" t="s">
        <v>508</v>
      </c>
      <c r="L483" s="180">
        <f t="shared" si="54"/>
        <v>3.6585365853658538</v>
      </c>
      <c r="M483" s="180">
        <f t="shared" si="55"/>
        <v>0</v>
      </c>
      <c r="O483" s="185">
        <f t="shared" si="56"/>
        <v>18.75</v>
      </c>
      <c r="P483" s="185">
        <f t="shared" si="57"/>
        <v>0</v>
      </c>
      <c r="R483" s="174">
        <v>1.5</v>
      </c>
      <c r="S483" s="172">
        <f t="shared" si="58"/>
        <v>0</v>
      </c>
      <c r="T483" s="174">
        <v>200</v>
      </c>
      <c r="U483" s="172">
        <f t="shared" si="59"/>
        <v>0</v>
      </c>
      <c r="V483" s="174"/>
    </row>
    <row r="484" spans="1:22" s="2" customFormat="1" ht="22.5" customHeight="1" x14ac:dyDescent="0.2">
      <c r="A484" s="4" t="s">
        <v>609</v>
      </c>
      <c r="B484" s="27" t="s">
        <v>1059</v>
      </c>
      <c r="C484" s="35" t="s">
        <v>585</v>
      </c>
      <c r="D484" s="28" t="s">
        <v>697</v>
      </c>
      <c r="E484" s="35"/>
      <c r="F484" s="29">
        <v>32</v>
      </c>
      <c r="G484" s="30">
        <v>40</v>
      </c>
      <c r="H484" s="149"/>
      <c r="I484" s="30">
        <f t="shared" si="53"/>
        <v>0</v>
      </c>
      <c r="J484" s="30"/>
      <c r="K484" s="31"/>
      <c r="L484" s="180">
        <f t="shared" si="54"/>
        <v>7.8048780487804885</v>
      </c>
      <c r="M484" s="180">
        <f t="shared" si="55"/>
        <v>0</v>
      </c>
      <c r="O484" s="185">
        <f t="shared" si="56"/>
        <v>40</v>
      </c>
      <c r="P484" s="185">
        <f t="shared" si="57"/>
        <v>0</v>
      </c>
      <c r="R484" s="174">
        <v>3</v>
      </c>
      <c r="S484" s="172">
        <f t="shared" si="58"/>
        <v>0</v>
      </c>
      <c r="T484" s="174">
        <v>85</v>
      </c>
      <c r="U484" s="172">
        <f t="shared" si="59"/>
        <v>0</v>
      </c>
      <c r="V484" s="174"/>
    </row>
    <row r="485" spans="1:22" s="2" customFormat="1" ht="22.5" customHeight="1" x14ac:dyDescent="0.2">
      <c r="A485" s="4" t="s">
        <v>609</v>
      </c>
      <c r="B485" s="27" t="s">
        <v>1059</v>
      </c>
      <c r="C485" s="35" t="s">
        <v>851</v>
      </c>
      <c r="D485" s="28" t="s">
        <v>677</v>
      </c>
      <c r="E485" s="35"/>
      <c r="F485" s="29">
        <v>56</v>
      </c>
      <c r="G485" s="30">
        <v>70</v>
      </c>
      <c r="H485" s="149"/>
      <c r="I485" s="30">
        <f t="shared" si="53"/>
        <v>0</v>
      </c>
      <c r="J485" s="30"/>
      <c r="K485" s="31"/>
      <c r="L485" s="180">
        <f t="shared" si="54"/>
        <v>13.658536585365855</v>
      </c>
      <c r="M485" s="180">
        <f t="shared" si="55"/>
        <v>0</v>
      </c>
      <c r="O485" s="185">
        <f t="shared" si="56"/>
        <v>70</v>
      </c>
      <c r="P485" s="185">
        <f t="shared" si="57"/>
        <v>0</v>
      </c>
      <c r="R485" s="174">
        <v>8</v>
      </c>
      <c r="S485" s="172">
        <f t="shared" si="58"/>
        <v>0</v>
      </c>
      <c r="T485" s="174"/>
      <c r="U485" s="172"/>
      <c r="V485" s="174">
        <f>S485</f>
        <v>0</v>
      </c>
    </row>
    <row r="486" spans="1:22" s="2" customFormat="1" ht="22.5" customHeight="1" x14ac:dyDescent="0.2">
      <c r="A486" s="4" t="s">
        <v>609</v>
      </c>
      <c r="B486" s="27" t="s">
        <v>1060</v>
      </c>
      <c r="C486" s="35" t="s">
        <v>543</v>
      </c>
      <c r="D486" s="28" t="s">
        <v>700</v>
      </c>
      <c r="E486" s="35"/>
      <c r="F486" s="29">
        <v>15</v>
      </c>
      <c r="G486" s="30">
        <v>19</v>
      </c>
      <c r="H486" s="149"/>
      <c r="I486" s="30">
        <f t="shared" si="53"/>
        <v>0</v>
      </c>
      <c r="J486" s="30"/>
      <c r="K486" s="31"/>
      <c r="L486" s="180">
        <f t="shared" si="54"/>
        <v>3.6585365853658538</v>
      </c>
      <c r="M486" s="180">
        <f t="shared" si="55"/>
        <v>0</v>
      </c>
      <c r="O486" s="185">
        <f t="shared" si="56"/>
        <v>18.75</v>
      </c>
      <c r="P486" s="185">
        <f t="shared" si="57"/>
        <v>0</v>
      </c>
      <c r="R486" s="174">
        <v>1.5</v>
      </c>
      <c r="S486" s="172">
        <f t="shared" si="58"/>
        <v>0</v>
      </c>
      <c r="T486" s="174">
        <v>200</v>
      </c>
      <c r="U486" s="172">
        <f t="shared" si="59"/>
        <v>0</v>
      </c>
      <c r="V486" s="174"/>
    </row>
    <row r="487" spans="1:22" s="2" customFormat="1" ht="22.5" customHeight="1" x14ac:dyDescent="0.2">
      <c r="A487" s="4" t="s">
        <v>609</v>
      </c>
      <c r="B487" s="27" t="s">
        <v>1060</v>
      </c>
      <c r="C487" s="35" t="s">
        <v>585</v>
      </c>
      <c r="D487" s="28" t="s">
        <v>727</v>
      </c>
      <c r="E487" s="35"/>
      <c r="F487" s="29">
        <v>32</v>
      </c>
      <c r="G487" s="30">
        <v>40</v>
      </c>
      <c r="H487" s="149"/>
      <c r="I487" s="30">
        <f t="shared" si="53"/>
        <v>0</v>
      </c>
      <c r="J487" s="30"/>
      <c r="K487" s="31"/>
      <c r="L487" s="180">
        <f t="shared" si="54"/>
        <v>7.8048780487804885</v>
      </c>
      <c r="M487" s="180">
        <f t="shared" si="55"/>
        <v>0</v>
      </c>
      <c r="O487" s="185">
        <f t="shared" si="56"/>
        <v>40</v>
      </c>
      <c r="P487" s="185">
        <f t="shared" si="57"/>
        <v>0</v>
      </c>
      <c r="R487" s="174">
        <v>3</v>
      </c>
      <c r="S487" s="172">
        <f t="shared" si="58"/>
        <v>0</v>
      </c>
      <c r="T487" s="174"/>
      <c r="U487" s="172"/>
      <c r="V487" s="174">
        <f>S487</f>
        <v>0</v>
      </c>
    </row>
    <row r="488" spans="1:22" s="2" customFormat="1" ht="22.5" customHeight="1" x14ac:dyDescent="0.2">
      <c r="A488" s="4" t="s">
        <v>609</v>
      </c>
      <c r="B488" s="27" t="s">
        <v>1060</v>
      </c>
      <c r="C488" s="35" t="s">
        <v>585</v>
      </c>
      <c r="D488" s="28" t="s">
        <v>1061</v>
      </c>
      <c r="E488" s="35"/>
      <c r="F488" s="29">
        <v>60</v>
      </c>
      <c r="G488" s="30">
        <v>75</v>
      </c>
      <c r="H488" s="149"/>
      <c r="I488" s="30">
        <f t="shared" si="53"/>
        <v>0</v>
      </c>
      <c r="J488" s="30"/>
      <c r="K488" s="31"/>
      <c r="L488" s="180">
        <f t="shared" si="54"/>
        <v>14.634146341463415</v>
      </c>
      <c r="M488" s="180">
        <f t="shared" si="55"/>
        <v>0</v>
      </c>
      <c r="O488" s="185">
        <f t="shared" si="56"/>
        <v>75</v>
      </c>
      <c r="P488" s="185">
        <f t="shared" si="57"/>
        <v>0</v>
      </c>
      <c r="R488" s="174">
        <v>3</v>
      </c>
      <c r="S488" s="172">
        <f t="shared" si="58"/>
        <v>0</v>
      </c>
      <c r="T488" s="174"/>
      <c r="U488" s="172"/>
      <c r="V488" s="174">
        <f>S488</f>
        <v>0</v>
      </c>
    </row>
    <row r="489" spans="1:22" s="2" customFormat="1" ht="22.5" customHeight="1" x14ac:dyDescent="0.2">
      <c r="A489" s="4" t="s">
        <v>609</v>
      </c>
      <c r="B489" s="27" t="s">
        <v>1060</v>
      </c>
      <c r="C489" s="35" t="s">
        <v>851</v>
      </c>
      <c r="D489" s="28" t="s">
        <v>807</v>
      </c>
      <c r="E489" s="35"/>
      <c r="F489" s="29">
        <v>56</v>
      </c>
      <c r="G489" s="30">
        <v>70</v>
      </c>
      <c r="H489" s="149"/>
      <c r="I489" s="30">
        <f t="shared" si="53"/>
        <v>0</v>
      </c>
      <c r="J489" s="30"/>
      <c r="K489" s="31"/>
      <c r="L489" s="180">
        <f t="shared" si="54"/>
        <v>13.658536585365855</v>
      </c>
      <c r="M489" s="180">
        <f t="shared" si="55"/>
        <v>0</v>
      </c>
      <c r="O489" s="185">
        <f t="shared" si="56"/>
        <v>70</v>
      </c>
      <c r="P489" s="185">
        <f t="shared" si="57"/>
        <v>0</v>
      </c>
      <c r="R489" s="174">
        <v>8</v>
      </c>
      <c r="S489" s="172">
        <f t="shared" si="58"/>
        <v>0</v>
      </c>
      <c r="T489" s="174"/>
      <c r="U489" s="172"/>
      <c r="V489" s="174">
        <f>S489</f>
        <v>0</v>
      </c>
    </row>
    <row r="490" spans="1:22" s="2" customFormat="1" ht="22.5" customHeight="1" x14ac:dyDescent="0.2">
      <c r="A490" s="4" t="s">
        <v>609</v>
      </c>
      <c r="B490" s="46" t="s">
        <v>1063</v>
      </c>
      <c r="C490" s="47" t="s">
        <v>570</v>
      </c>
      <c r="D490" s="48"/>
      <c r="E490" s="47"/>
      <c r="F490" s="49">
        <v>15</v>
      </c>
      <c r="G490" s="50">
        <v>19</v>
      </c>
      <c r="H490" s="149"/>
      <c r="I490" s="30">
        <f t="shared" si="53"/>
        <v>0</v>
      </c>
      <c r="J490" s="199" t="s">
        <v>102</v>
      </c>
      <c r="K490" s="51" t="s">
        <v>508</v>
      </c>
      <c r="L490" s="180">
        <f t="shared" si="54"/>
        <v>3.6585365853658538</v>
      </c>
      <c r="M490" s="180">
        <f t="shared" si="55"/>
        <v>0</v>
      </c>
      <c r="O490" s="185">
        <f t="shared" si="56"/>
        <v>18.75</v>
      </c>
      <c r="P490" s="185">
        <f t="shared" si="57"/>
        <v>0</v>
      </c>
      <c r="R490" s="174">
        <v>1.5</v>
      </c>
      <c r="S490" s="172">
        <f t="shared" si="58"/>
        <v>0</v>
      </c>
      <c r="T490" s="174">
        <v>200</v>
      </c>
      <c r="U490" s="172">
        <f t="shared" si="59"/>
        <v>0</v>
      </c>
      <c r="V490" s="174"/>
    </row>
    <row r="491" spans="1:22" s="2" customFormat="1" ht="22.5" customHeight="1" x14ac:dyDescent="0.2">
      <c r="A491" s="4" t="s">
        <v>609</v>
      </c>
      <c r="B491" s="46" t="s">
        <v>1063</v>
      </c>
      <c r="C491" s="47" t="s">
        <v>657</v>
      </c>
      <c r="D491" s="48"/>
      <c r="E491" s="47"/>
      <c r="F491" s="49">
        <v>32</v>
      </c>
      <c r="G491" s="50">
        <v>40</v>
      </c>
      <c r="H491" s="149"/>
      <c r="I491" s="30">
        <f t="shared" si="53"/>
        <v>0</v>
      </c>
      <c r="J491" s="199" t="s">
        <v>102</v>
      </c>
      <c r="K491" s="51" t="s">
        <v>508</v>
      </c>
      <c r="L491" s="180">
        <f t="shared" si="54"/>
        <v>7.8048780487804885</v>
      </c>
      <c r="M491" s="180">
        <f t="shared" si="55"/>
        <v>0</v>
      </c>
      <c r="O491" s="185">
        <f t="shared" si="56"/>
        <v>40</v>
      </c>
      <c r="P491" s="185">
        <f t="shared" si="57"/>
        <v>0</v>
      </c>
      <c r="R491" s="174">
        <v>3</v>
      </c>
      <c r="S491" s="172">
        <f t="shared" si="58"/>
        <v>0</v>
      </c>
      <c r="T491" s="174">
        <v>85</v>
      </c>
      <c r="U491" s="172">
        <f t="shared" si="59"/>
        <v>0</v>
      </c>
      <c r="V491" s="174"/>
    </row>
    <row r="492" spans="1:22" s="2" customFormat="1" ht="22.5" customHeight="1" x14ac:dyDescent="0.2">
      <c r="A492" s="4" t="s">
        <v>609</v>
      </c>
      <c r="B492" s="46" t="s">
        <v>1063</v>
      </c>
      <c r="C492" s="47" t="s">
        <v>918</v>
      </c>
      <c r="D492" s="48"/>
      <c r="E492" s="47"/>
      <c r="F492" s="49">
        <v>56</v>
      </c>
      <c r="G492" s="50">
        <v>70</v>
      </c>
      <c r="H492" s="149"/>
      <c r="I492" s="30">
        <f t="shared" si="53"/>
        <v>0</v>
      </c>
      <c r="J492" s="199" t="s">
        <v>102</v>
      </c>
      <c r="K492" s="51" t="s">
        <v>508</v>
      </c>
      <c r="L492" s="180">
        <f t="shared" si="54"/>
        <v>13.658536585365855</v>
      </c>
      <c r="M492" s="180">
        <f t="shared" si="55"/>
        <v>0</v>
      </c>
      <c r="O492" s="185">
        <f t="shared" si="56"/>
        <v>70</v>
      </c>
      <c r="P492" s="185">
        <f t="shared" si="57"/>
        <v>0</v>
      </c>
      <c r="R492" s="174">
        <v>8</v>
      </c>
      <c r="S492" s="172">
        <f t="shared" si="58"/>
        <v>0</v>
      </c>
      <c r="T492" s="174"/>
      <c r="U492" s="172"/>
      <c r="V492" s="174">
        <f>S492</f>
        <v>0</v>
      </c>
    </row>
    <row r="493" spans="1:22" s="2" customFormat="1" ht="22.5" customHeight="1" x14ac:dyDescent="0.2">
      <c r="A493" s="4" t="s">
        <v>609</v>
      </c>
      <c r="B493" s="27" t="s">
        <v>1065</v>
      </c>
      <c r="C493" s="35" t="s">
        <v>543</v>
      </c>
      <c r="D493" s="53"/>
      <c r="E493" s="28" t="s">
        <v>517</v>
      </c>
      <c r="F493" s="29">
        <v>9.1999999999999993</v>
      </c>
      <c r="G493" s="30">
        <v>11.5</v>
      </c>
      <c r="H493" s="149"/>
      <c r="I493" s="30">
        <f t="shared" si="53"/>
        <v>0</v>
      </c>
      <c r="J493" s="30"/>
      <c r="K493" s="44"/>
      <c r="L493" s="180">
        <f t="shared" si="54"/>
        <v>2.2439024390243905</v>
      </c>
      <c r="M493" s="180">
        <f t="shared" si="55"/>
        <v>0</v>
      </c>
      <c r="O493" s="185">
        <f t="shared" si="56"/>
        <v>11.499999999999998</v>
      </c>
      <c r="P493" s="185">
        <f t="shared" si="57"/>
        <v>0</v>
      </c>
      <c r="R493" s="174">
        <v>1.5</v>
      </c>
      <c r="S493" s="172">
        <f t="shared" si="58"/>
        <v>0</v>
      </c>
      <c r="T493" s="174">
        <v>200</v>
      </c>
      <c r="U493" s="172">
        <f t="shared" si="59"/>
        <v>0</v>
      </c>
      <c r="V493" s="174"/>
    </row>
    <row r="494" spans="1:22" s="2" customFormat="1" ht="22.5" customHeight="1" x14ac:dyDescent="0.2">
      <c r="A494" s="4" t="s">
        <v>609</v>
      </c>
      <c r="B494" s="27" t="s">
        <v>1066</v>
      </c>
      <c r="C494" s="35" t="s">
        <v>543</v>
      </c>
      <c r="D494" s="28" t="s">
        <v>580</v>
      </c>
      <c r="E494" s="28">
        <v>50</v>
      </c>
      <c r="F494" s="29">
        <v>7.6</v>
      </c>
      <c r="G494" s="30">
        <v>9.5</v>
      </c>
      <c r="H494" s="149"/>
      <c r="I494" s="30">
        <f t="shared" si="53"/>
        <v>0</v>
      </c>
      <c r="J494" s="30"/>
      <c r="K494" s="31"/>
      <c r="L494" s="180">
        <f t="shared" si="54"/>
        <v>1.8536585365853659</v>
      </c>
      <c r="M494" s="180">
        <f t="shared" si="55"/>
        <v>0</v>
      </c>
      <c r="O494" s="185">
        <f t="shared" si="56"/>
        <v>9.4999999999999982</v>
      </c>
      <c r="P494" s="185">
        <f t="shared" si="57"/>
        <v>0</v>
      </c>
      <c r="R494" s="174">
        <v>1.5</v>
      </c>
      <c r="S494" s="172">
        <f t="shared" si="58"/>
        <v>0</v>
      </c>
      <c r="T494" s="174">
        <v>200</v>
      </c>
      <c r="U494" s="172">
        <f t="shared" si="59"/>
        <v>0</v>
      </c>
      <c r="V494" s="174"/>
    </row>
    <row r="495" spans="1:22" s="2" customFormat="1" ht="22.5" customHeight="1" x14ac:dyDescent="0.2">
      <c r="A495" s="4" t="s">
        <v>609</v>
      </c>
      <c r="B495" s="46" t="s">
        <v>1067</v>
      </c>
      <c r="C495" s="47" t="s">
        <v>570</v>
      </c>
      <c r="D495" s="48"/>
      <c r="E495" s="48"/>
      <c r="F495" s="49">
        <v>7.6</v>
      </c>
      <c r="G495" s="30">
        <v>9.5</v>
      </c>
      <c r="H495" s="149"/>
      <c r="I495" s="30">
        <f t="shared" si="53"/>
        <v>0</v>
      </c>
      <c r="J495" s="199" t="s">
        <v>102</v>
      </c>
      <c r="K495" s="42"/>
      <c r="L495" s="180">
        <f t="shared" si="54"/>
        <v>1.8536585365853659</v>
      </c>
      <c r="M495" s="180">
        <f t="shared" si="55"/>
        <v>0</v>
      </c>
      <c r="O495" s="185">
        <f t="shared" si="56"/>
        <v>9.4999999999999982</v>
      </c>
      <c r="P495" s="185">
        <f t="shared" si="57"/>
        <v>0</v>
      </c>
      <c r="R495" s="174">
        <v>1.5</v>
      </c>
      <c r="S495" s="172">
        <f t="shared" si="58"/>
        <v>0</v>
      </c>
      <c r="T495" s="174">
        <v>200</v>
      </c>
      <c r="U495" s="172">
        <f t="shared" si="59"/>
        <v>0</v>
      </c>
      <c r="V495" s="174"/>
    </row>
    <row r="496" spans="1:22" s="2" customFormat="1" ht="22.5" customHeight="1" x14ac:dyDescent="0.2">
      <c r="A496" s="4" t="s">
        <v>609</v>
      </c>
      <c r="B496" s="27" t="s">
        <v>1068</v>
      </c>
      <c r="C496" s="35" t="s">
        <v>543</v>
      </c>
      <c r="D496" s="28" t="s">
        <v>565</v>
      </c>
      <c r="E496" s="28" t="s">
        <v>642</v>
      </c>
      <c r="F496" s="29">
        <v>7.6</v>
      </c>
      <c r="G496" s="30">
        <v>9.5</v>
      </c>
      <c r="H496" s="149"/>
      <c r="I496" s="30">
        <f t="shared" si="53"/>
        <v>0</v>
      </c>
      <c r="J496" s="30"/>
      <c r="K496" s="42"/>
      <c r="L496" s="180">
        <f t="shared" si="54"/>
        <v>1.8536585365853659</v>
      </c>
      <c r="M496" s="180">
        <f t="shared" si="55"/>
        <v>0</v>
      </c>
      <c r="O496" s="185">
        <f t="shared" si="56"/>
        <v>9.4999999999999982</v>
      </c>
      <c r="P496" s="185">
        <f t="shared" si="57"/>
        <v>0</v>
      </c>
      <c r="R496" s="174">
        <v>1.5</v>
      </c>
      <c r="S496" s="172">
        <f t="shared" si="58"/>
        <v>0</v>
      </c>
      <c r="T496" s="174">
        <v>200</v>
      </c>
      <c r="U496" s="172">
        <f t="shared" si="59"/>
        <v>0</v>
      </c>
      <c r="V496" s="174"/>
    </row>
    <row r="497" spans="1:23" s="2" customFormat="1" ht="22.5" hidden="1" customHeight="1" x14ac:dyDescent="0.2">
      <c r="A497" s="4" t="s">
        <v>1019</v>
      </c>
      <c r="B497" s="36" t="s">
        <v>1069</v>
      </c>
      <c r="C497" s="37" t="s">
        <v>543</v>
      </c>
      <c r="D497" s="38" t="s">
        <v>529</v>
      </c>
      <c r="E497" s="37"/>
      <c r="F497" s="39">
        <v>8</v>
      </c>
      <c r="G497" s="40">
        <v>10</v>
      </c>
      <c r="H497" s="149"/>
      <c r="I497" s="30">
        <f t="shared" si="53"/>
        <v>0</v>
      </c>
      <c r="J497" s="37" t="s">
        <v>121</v>
      </c>
      <c r="K497" s="37" t="s">
        <v>541</v>
      </c>
      <c r="L497" s="180">
        <f t="shared" si="54"/>
        <v>1.9512195121951221</v>
      </c>
      <c r="M497" s="180">
        <f t="shared" si="55"/>
        <v>0</v>
      </c>
      <c r="O497" s="185">
        <f t="shared" si="56"/>
        <v>10</v>
      </c>
      <c r="P497" s="185">
        <f t="shared" si="57"/>
        <v>0</v>
      </c>
      <c r="R497" s="174">
        <v>1.5</v>
      </c>
      <c r="S497" s="172">
        <f t="shared" si="58"/>
        <v>0</v>
      </c>
      <c r="T497" s="174">
        <v>200</v>
      </c>
      <c r="U497" s="172">
        <f t="shared" si="59"/>
        <v>0</v>
      </c>
      <c r="V497" s="174"/>
    </row>
    <row r="498" spans="1:23" s="2" customFormat="1" ht="22.5" hidden="1" customHeight="1" x14ac:dyDescent="0.2">
      <c r="A498" s="4" t="s">
        <v>609</v>
      </c>
      <c r="B498" s="36" t="s">
        <v>1070</v>
      </c>
      <c r="C498" s="37" t="s">
        <v>543</v>
      </c>
      <c r="D498" s="38" t="s">
        <v>565</v>
      </c>
      <c r="E498" s="38"/>
      <c r="F498" s="39">
        <v>12.8</v>
      </c>
      <c r="G498" s="40">
        <v>16</v>
      </c>
      <c r="H498" s="149"/>
      <c r="I498" s="30">
        <f t="shared" si="53"/>
        <v>0</v>
      </c>
      <c r="J498" s="37" t="s">
        <v>121</v>
      </c>
      <c r="K498" s="37" t="s">
        <v>541</v>
      </c>
      <c r="L498" s="180">
        <f t="shared" si="54"/>
        <v>3.1219512195121957</v>
      </c>
      <c r="M498" s="180">
        <f t="shared" si="55"/>
        <v>0</v>
      </c>
      <c r="O498" s="185">
        <f t="shared" si="56"/>
        <v>16</v>
      </c>
      <c r="P498" s="185">
        <f t="shared" si="57"/>
        <v>0</v>
      </c>
      <c r="R498" s="174">
        <v>1.5</v>
      </c>
      <c r="S498" s="172">
        <f t="shared" si="58"/>
        <v>0</v>
      </c>
      <c r="T498" s="174">
        <v>200</v>
      </c>
      <c r="U498" s="172">
        <f t="shared" si="59"/>
        <v>0</v>
      </c>
      <c r="V498" s="174"/>
    </row>
    <row r="499" spans="1:23" s="2" customFormat="1" ht="22.5" hidden="1" customHeight="1" x14ac:dyDescent="0.2">
      <c r="A499" s="4" t="s">
        <v>609</v>
      </c>
      <c r="B499" s="36" t="s">
        <v>1071</v>
      </c>
      <c r="C499" s="37" t="s">
        <v>543</v>
      </c>
      <c r="D499" s="38" t="s">
        <v>532</v>
      </c>
      <c r="E499" s="38"/>
      <c r="F499" s="39">
        <v>12.8</v>
      </c>
      <c r="G499" s="40">
        <v>16</v>
      </c>
      <c r="H499" s="149"/>
      <c r="I499" s="30">
        <f t="shared" si="53"/>
        <v>0</v>
      </c>
      <c r="J499" s="37" t="s">
        <v>121</v>
      </c>
      <c r="K499" s="37" t="s">
        <v>541</v>
      </c>
      <c r="L499" s="180">
        <f t="shared" si="54"/>
        <v>3.1219512195121957</v>
      </c>
      <c r="M499" s="180">
        <f t="shared" si="55"/>
        <v>0</v>
      </c>
      <c r="O499" s="185">
        <f t="shared" si="56"/>
        <v>16</v>
      </c>
      <c r="P499" s="185">
        <f t="shared" si="57"/>
        <v>0</v>
      </c>
      <c r="R499" s="174">
        <v>1.5</v>
      </c>
      <c r="S499" s="172">
        <f t="shared" si="58"/>
        <v>0</v>
      </c>
      <c r="T499" s="174">
        <v>200</v>
      </c>
      <c r="U499" s="172">
        <f t="shared" si="59"/>
        <v>0</v>
      </c>
      <c r="V499" s="174"/>
    </row>
    <row r="500" spans="1:23" s="2" customFormat="1" ht="22.5" customHeight="1" x14ac:dyDescent="0.2">
      <c r="A500" s="4" t="s">
        <v>1073</v>
      </c>
      <c r="B500" s="27" t="s">
        <v>1072</v>
      </c>
      <c r="C500" s="35" t="s">
        <v>966</v>
      </c>
      <c r="D500" s="28" t="s">
        <v>517</v>
      </c>
      <c r="E500" s="28" t="s">
        <v>516</v>
      </c>
      <c r="F500" s="29">
        <v>7.6</v>
      </c>
      <c r="G500" s="30">
        <v>9.5</v>
      </c>
      <c r="H500" s="149"/>
      <c r="I500" s="30">
        <f t="shared" si="53"/>
        <v>0</v>
      </c>
      <c r="J500" s="30"/>
      <c r="K500" s="31"/>
      <c r="L500" s="180">
        <f t="shared" si="54"/>
        <v>1.8536585365853659</v>
      </c>
      <c r="M500" s="180">
        <f t="shared" si="55"/>
        <v>0</v>
      </c>
      <c r="O500" s="185">
        <f t="shared" si="56"/>
        <v>9.4999999999999982</v>
      </c>
      <c r="P500" s="185">
        <f t="shared" si="57"/>
        <v>0</v>
      </c>
      <c r="R500" s="174">
        <v>1.5</v>
      </c>
      <c r="S500" s="172">
        <f t="shared" si="58"/>
        <v>0</v>
      </c>
      <c r="T500" s="174">
        <v>200</v>
      </c>
      <c r="U500" s="172">
        <f t="shared" si="59"/>
        <v>0</v>
      </c>
      <c r="V500" s="174"/>
    </row>
    <row r="501" spans="1:23" s="2" customFormat="1" ht="22.5" customHeight="1" x14ac:dyDescent="0.2">
      <c r="A501" s="4" t="s">
        <v>1074</v>
      </c>
      <c r="B501" s="27" t="s">
        <v>1072</v>
      </c>
      <c r="C501" s="35" t="s">
        <v>585</v>
      </c>
      <c r="D501" s="28" t="s">
        <v>567</v>
      </c>
      <c r="E501" s="28" t="s">
        <v>532</v>
      </c>
      <c r="F501" s="29">
        <v>16.5</v>
      </c>
      <c r="G501" s="30">
        <v>21</v>
      </c>
      <c r="H501" s="149"/>
      <c r="I501" s="30">
        <f t="shared" si="53"/>
        <v>0</v>
      </c>
      <c r="J501" s="30"/>
      <c r="K501" s="31"/>
      <c r="L501" s="180">
        <f t="shared" si="54"/>
        <v>4.024390243902439</v>
      </c>
      <c r="M501" s="180">
        <f t="shared" si="55"/>
        <v>0</v>
      </c>
      <c r="O501" s="185">
        <f t="shared" si="56"/>
        <v>20.625</v>
      </c>
      <c r="P501" s="185">
        <f t="shared" si="57"/>
        <v>0</v>
      </c>
      <c r="R501" s="174">
        <v>3</v>
      </c>
      <c r="S501" s="172">
        <f t="shared" si="58"/>
        <v>0</v>
      </c>
      <c r="T501" s="174">
        <v>85</v>
      </c>
      <c r="U501" s="172">
        <f t="shared" si="59"/>
        <v>0</v>
      </c>
      <c r="V501" s="174"/>
    </row>
    <row r="502" spans="1:23" s="2" customFormat="1" ht="22.5" customHeight="1" x14ac:dyDescent="0.2">
      <c r="A502" s="4" t="s">
        <v>1076</v>
      </c>
      <c r="B502" s="27" t="s">
        <v>1075</v>
      </c>
      <c r="C502" s="35" t="s">
        <v>812</v>
      </c>
      <c r="D502" s="28"/>
      <c r="E502" s="28" t="s">
        <v>532</v>
      </c>
      <c r="F502" s="29">
        <v>7.6</v>
      </c>
      <c r="G502" s="30">
        <v>9.5</v>
      </c>
      <c r="H502" s="149"/>
      <c r="I502" s="30">
        <f t="shared" si="53"/>
        <v>0</v>
      </c>
      <c r="J502" s="30"/>
      <c r="K502" s="31"/>
      <c r="L502" s="180">
        <f t="shared" si="54"/>
        <v>1.8536585365853659</v>
      </c>
      <c r="M502" s="180">
        <f t="shared" si="55"/>
        <v>0</v>
      </c>
      <c r="O502" s="185">
        <f t="shared" si="56"/>
        <v>9.4999999999999982</v>
      </c>
      <c r="P502" s="185">
        <f t="shared" si="57"/>
        <v>0</v>
      </c>
      <c r="R502" s="174">
        <v>1.5</v>
      </c>
      <c r="S502" s="172">
        <f t="shared" si="58"/>
        <v>0</v>
      </c>
      <c r="T502" s="174">
        <v>200</v>
      </c>
      <c r="U502" s="172">
        <f t="shared" si="59"/>
        <v>0</v>
      </c>
      <c r="V502" s="174"/>
      <c r="W502" s="174"/>
    </row>
    <row r="503" spans="1:23" s="2" customFormat="1" ht="22.5" customHeight="1" x14ac:dyDescent="0.2">
      <c r="A503" s="4" t="s">
        <v>1079</v>
      </c>
      <c r="B503" s="27" t="s">
        <v>1078</v>
      </c>
      <c r="C503" s="35" t="s">
        <v>966</v>
      </c>
      <c r="D503" s="28" t="s">
        <v>533</v>
      </c>
      <c r="E503" s="28" t="s">
        <v>516</v>
      </c>
      <c r="F503" s="29">
        <v>7.6</v>
      </c>
      <c r="G503" s="30">
        <v>9.5</v>
      </c>
      <c r="H503" s="149"/>
      <c r="I503" s="30">
        <f t="shared" si="53"/>
        <v>0</v>
      </c>
      <c r="J503" s="30"/>
      <c r="K503" s="31"/>
      <c r="L503" s="180">
        <f t="shared" si="54"/>
        <v>1.8536585365853659</v>
      </c>
      <c r="M503" s="180">
        <f t="shared" si="55"/>
        <v>0</v>
      </c>
      <c r="O503" s="185">
        <f t="shared" si="56"/>
        <v>9.4999999999999982</v>
      </c>
      <c r="P503" s="185">
        <f t="shared" si="57"/>
        <v>0</v>
      </c>
      <c r="R503" s="174">
        <v>1.5</v>
      </c>
      <c r="S503" s="172">
        <f t="shared" si="58"/>
        <v>0</v>
      </c>
      <c r="T503" s="174">
        <v>200</v>
      </c>
      <c r="U503" s="172">
        <f t="shared" si="59"/>
        <v>0</v>
      </c>
      <c r="V503" s="174"/>
    </row>
    <row r="504" spans="1:23" s="2" customFormat="1" ht="22.5" customHeight="1" x14ac:dyDescent="0.2">
      <c r="A504" s="4" t="s">
        <v>1080</v>
      </c>
      <c r="B504" s="27" t="s">
        <v>1078</v>
      </c>
      <c r="C504" s="35" t="s">
        <v>585</v>
      </c>
      <c r="D504" s="28" t="s">
        <v>565</v>
      </c>
      <c r="E504" s="28" t="s">
        <v>512</v>
      </c>
      <c r="F504" s="29">
        <v>16.5</v>
      </c>
      <c r="G504" s="30">
        <v>21</v>
      </c>
      <c r="H504" s="149"/>
      <c r="I504" s="30">
        <f t="shared" si="53"/>
        <v>0</v>
      </c>
      <c r="J504" s="30"/>
      <c r="K504" s="44"/>
      <c r="L504" s="180">
        <f t="shared" si="54"/>
        <v>4.024390243902439</v>
      </c>
      <c r="M504" s="180">
        <f t="shared" si="55"/>
        <v>0</v>
      </c>
      <c r="O504" s="185">
        <f t="shared" si="56"/>
        <v>20.625</v>
      </c>
      <c r="P504" s="185">
        <f t="shared" si="57"/>
        <v>0</v>
      </c>
      <c r="R504" s="174">
        <v>3</v>
      </c>
      <c r="S504" s="172">
        <f t="shared" si="58"/>
        <v>0</v>
      </c>
      <c r="T504" s="174">
        <v>85</v>
      </c>
      <c r="U504" s="172">
        <f t="shared" si="59"/>
        <v>0</v>
      </c>
      <c r="V504" s="174"/>
    </row>
    <row r="505" spans="1:23" s="2" customFormat="1" ht="22.5" customHeight="1" x14ac:dyDescent="0.2">
      <c r="A505" s="4" t="s">
        <v>1082</v>
      </c>
      <c r="B505" s="27" t="s">
        <v>1081</v>
      </c>
      <c r="C505" s="35" t="s">
        <v>966</v>
      </c>
      <c r="D505" s="28" t="s">
        <v>517</v>
      </c>
      <c r="E505" s="28" t="s">
        <v>516</v>
      </c>
      <c r="F505" s="29">
        <v>7.6</v>
      </c>
      <c r="G505" s="30">
        <v>9.5</v>
      </c>
      <c r="H505" s="149"/>
      <c r="I505" s="30">
        <f t="shared" si="53"/>
        <v>0</v>
      </c>
      <c r="J505" s="30"/>
      <c r="K505" s="31"/>
      <c r="L505" s="180">
        <f t="shared" si="54"/>
        <v>1.8536585365853659</v>
      </c>
      <c r="M505" s="180">
        <f t="shared" si="55"/>
        <v>0</v>
      </c>
      <c r="O505" s="185">
        <f t="shared" si="56"/>
        <v>9.4999999999999982</v>
      </c>
      <c r="P505" s="185">
        <f t="shared" si="57"/>
        <v>0</v>
      </c>
      <c r="R505" s="174">
        <v>1.5</v>
      </c>
      <c r="S505" s="172">
        <f t="shared" si="58"/>
        <v>0</v>
      </c>
      <c r="T505" s="174">
        <v>200</v>
      </c>
      <c r="U505" s="172">
        <f t="shared" si="59"/>
        <v>0</v>
      </c>
      <c r="V505" s="174"/>
    </row>
    <row r="506" spans="1:23" s="2" customFormat="1" ht="22.5" customHeight="1" x14ac:dyDescent="0.2">
      <c r="A506" s="4" t="s">
        <v>1083</v>
      </c>
      <c r="B506" s="27" t="s">
        <v>1081</v>
      </c>
      <c r="C506" s="35" t="s">
        <v>585</v>
      </c>
      <c r="D506" s="28" t="s">
        <v>700</v>
      </c>
      <c r="E506" s="28" t="s">
        <v>512</v>
      </c>
      <c r="F506" s="29">
        <v>16.5</v>
      </c>
      <c r="G506" s="30">
        <v>21</v>
      </c>
      <c r="H506" s="149"/>
      <c r="I506" s="30">
        <f t="shared" si="53"/>
        <v>0</v>
      </c>
      <c r="J506" s="30"/>
      <c r="K506" s="31"/>
      <c r="L506" s="180">
        <f t="shared" si="54"/>
        <v>4.024390243902439</v>
      </c>
      <c r="M506" s="180">
        <f t="shared" si="55"/>
        <v>0</v>
      </c>
      <c r="O506" s="185">
        <f t="shared" si="56"/>
        <v>20.625</v>
      </c>
      <c r="P506" s="185">
        <f t="shared" si="57"/>
        <v>0</v>
      </c>
      <c r="R506" s="174">
        <v>3</v>
      </c>
      <c r="S506" s="172">
        <f t="shared" si="58"/>
        <v>0</v>
      </c>
      <c r="T506" s="174">
        <v>85</v>
      </c>
      <c r="U506" s="172">
        <f t="shared" si="59"/>
        <v>0</v>
      </c>
      <c r="V506" s="174"/>
    </row>
    <row r="507" spans="1:23" s="2" customFormat="1" ht="22.5" customHeight="1" x14ac:dyDescent="0.2">
      <c r="A507" s="4" t="s">
        <v>1083</v>
      </c>
      <c r="B507" s="27" t="s">
        <v>1081</v>
      </c>
      <c r="C507" s="35" t="s">
        <v>1084</v>
      </c>
      <c r="D507" s="28" t="s">
        <v>700</v>
      </c>
      <c r="E507" s="28" t="s">
        <v>512</v>
      </c>
      <c r="F507" s="29">
        <v>24</v>
      </c>
      <c r="G507" s="30">
        <v>30</v>
      </c>
      <c r="H507" s="149"/>
      <c r="I507" s="30">
        <f t="shared" si="53"/>
        <v>0</v>
      </c>
      <c r="J507" s="30"/>
      <c r="K507" s="31"/>
      <c r="L507" s="180">
        <f t="shared" si="54"/>
        <v>5.8536585365853666</v>
      </c>
      <c r="M507" s="180">
        <f t="shared" si="55"/>
        <v>0</v>
      </c>
      <c r="O507" s="185">
        <f t="shared" si="56"/>
        <v>30</v>
      </c>
      <c r="P507" s="185">
        <f t="shared" si="57"/>
        <v>0</v>
      </c>
      <c r="R507" s="174">
        <v>3</v>
      </c>
      <c r="S507" s="172">
        <f t="shared" si="58"/>
        <v>0</v>
      </c>
      <c r="T507" s="174">
        <v>65</v>
      </c>
      <c r="U507" s="172">
        <f t="shared" si="59"/>
        <v>0</v>
      </c>
      <c r="V507" s="174"/>
    </row>
    <row r="508" spans="1:23" s="2" customFormat="1" ht="22.5" hidden="1" customHeight="1" x14ac:dyDescent="0.2">
      <c r="A508" s="4" t="s">
        <v>1074</v>
      </c>
      <c r="B508" s="36" t="s">
        <v>1085</v>
      </c>
      <c r="C508" s="37" t="s">
        <v>585</v>
      </c>
      <c r="D508" s="38" t="s">
        <v>512</v>
      </c>
      <c r="E508" s="38" t="s">
        <v>565</v>
      </c>
      <c r="F508" s="39">
        <v>16.5</v>
      </c>
      <c r="G508" s="40">
        <v>21</v>
      </c>
      <c r="H508" s="149"/>
      <c r="I508" s="30">
        <f t="shared" si="53"/>
        <v>0</v>
      </c>
      <c r="J508" s="37" t="s">
        <v>121</v>
      </c>
      <c r="K508" s="37" t="s">
        <v>541</v>
      </c>
      <c r="L508" s="180">
        <f t="shared" si="54"/>
        <v>4.024390243902439</v>
      </c>
      <c r="M508" s="180">
        <f t="shared" si="55"/>
        <v>0</v>
      </c>
      <c r="O508" s="185">
        <f t="shared" si="56"/>
        <v>20.625</v>
      </c>
      <c r="P508" s="185">
        <f t="shared" si="57"/>
        <v>0</v>
      </c>
      <c r="R508" s="174">
        <v>3</v>
      </c>
      <c r="S508" s="172">
        <f t="shared" si="58"/>
        <v>0</v>
      </c>
      <c r="T508" s="174">
        <v>85</v>
      </c>
      <c r="U508" s="172">
        <f t="shared" si="59"/>
        <v>0</v>
      </c>
      <c r="V508" s="174"/>
    </row>
    <row r="509" spans="1:23" s="2" customFormat="1" ht="22.5" customHeight="1" x14ac:dyDescent="0.2">
      <c r="A509" s="4" t="s">
        <v>609</v>
      </c>
      <c r="B509" s="27" t="s">
        <v>1086</v>
      </c>
      <c r="C509" s="35" t="s">
        <v>518</v>
      </c>
      <c r="D509" s="28" t="s">
        <v>697</v>
      </c>
      <c r="E509" s="28"/>
      <c r="F509" s="29">
        <v>11</v>
      </c>
      <c r="G509" s="30">
        <v>14</v>
      </c>
      <c r="H509" s="149"/>
      <c r="I509" s="30">
        <f t="shared" si="53"/>
        <v>0</v>
      </c>
      <c r="J509" s="30"/>
      <c r="K509" s="31"/>
      <c r="L509" s="180">
        <f t="shared" si="54"/>
        <v>2.6829268292682928</v>
      </c>
      <c r="M509" s="180">
        <f t="shared" si="55"/>
        <v>0</v>
      </c>
      <c r="O509" s="185">
        <f t="shared" si="56"/>
        <v>13.75</v>
      </c>
      <c r="P509" s="185">
        <f t="shared" si="57"/>
        <v>0</v>
      </c>
      <c r="R509" s="174">
        <v>1.6</v>
      </c>
      <c r="S509" s="172">
        <f t="shared" si="58"/>
        <v>0</v>
      </c>
      <c r="T509" s="174">
        <v>200</v>
      </c>
      <c r="U509" s="172">
        <f t="shared" si="59"/>
        <v>0</v>
      </c>
      <c r="V509" s="174"/>
    </row>
    <row r="510" spans="1:23" s="2" customFormat="1" ht="22.5" customHeight="1" x14ac:dyDescent="0.2">
      <c r="A510" s="4" t="s">
        <v>609</v>
      </c>
      <c r="B510" s="27" t="s">
        <v>1086</v>
      </c>
      <c r="C510" s="35" t="s">
        <v>851</v>
      </c>
      <c r="D510" s="28" t="s">
        <v>1087</v>
      </c>
      <c r="E510" s="28"/>
      <c r="F510" s="29">
        <v>24</v>
      </c>
      <c r="G510" s="30">
        <v>30</v>
      </c>
      <c r="H510" s="149"/>
      <c r="I510" s="30">
        <f t="shared" si="53"/>
        <v>0</v>
      </c>
      <c r="J510" s="30"/>
      <c r="K510" s="31"/>
      <c r="L510" s="180">
        <f t="shared" si="54"/>
        <v>5.8536585365853666</v>
      </c>
      <c r="M510" s="180">
        <f t="shared" si="55"/>
        <v>0</v>
      </c>
      <c r="O510" s="185">
        <f t="shared" si="56"/>
        <v>30</v>
      </c>
      <c r="P510" s="185">
        <f t="shared" si="57"/>
        <v>0</v>
      </c>
      <c r="R510" s="174">
        <v>8</v>
      </c>
      <c r="S510" s="172">
        <f t="shared" si="58"/>
        <v>0</v>
      </c>
      <c r="T510" s="174"/>
      <c r="U510" s="172"/>
      <c r="V510" s="174">
        <f>S510</f>
        <v>0</v>
      </c>
    </row>
    <row r="511" spans="1:23" s="2" customFormat="1" ht="22.5" customHeight="1" x14ac:dyDescent="0.2">
      <c r="A511" s="4" t="s">
        <v>1090</v>
      </c>
      <c r="B511" s="27" t="s">
        <v>1088</v>
      </c>
      <c r="C511" s="35" t="s">
        <v>780</v>
      </c>
      <c r="D511" s="28" t="s">
        <v>1091</v>
      </c>
      <c r="E511" s="28"/>
      <c r="F511" s="29">
        <v>480</v>
      </c>
      <c r="G511" s="30">
        <v>600</v>
      </c>
      <c r="H511" s="149"/>
      <c r="I511" s="30">
        <f t="shared" si="53"/>
        <v>0</v>
      </c>
      <c r="J511" s="30"/>
      <c r="K511" s="31"/>
      <c r="L511" s="180">
        <f t="shared" si="54"/>
        <v>117.07317073170732</v>
      </c>
      <c r="M511" s="180">
        <f t="shared" si="55"/>
        <v>0</v>
      </c>
      <c r="O511" s="185">
        <f t="shared" si="56"/>
        <v>600</v>
      </c>
      <c r="P511" s="185">
        <f t="shared" si="57"/>
        <v>0</v>
      </c>
      <c r="R511" s="174">
        <v>32</v>
      </c>
      <c r="S511" s="172">
        <f t="shared" si="58"/>
        <v>0</v>
      </c>
      <c r="T511" s="174"/>
      <c r="U511" s="172"/>
      <c r="V511" s="174">
        <f>S511</f>
        <v>0</v>
      </c>
    </row>
    <row r="512" spans="1:23" s="2" customFormat="1" ht="22.5" customHeight="1" x14ac:dyDescent="0.2">
      <c r="A512" s="4" t="s">
        <v>613</v>
      </c>
      <c r="B512" s="27" t="s">
        <v>1088</v>
      </c>
      <c r="C512" s="35" t="s">
        <v>1092</v>
      </c>
      <c r="D512" s="28" t="s">
        <v>1093</v>
      </c>
      <c r="E512" s="28"/>
      <c r="F512" s="29">
        <v>1080</v>
      </c>
      <c r="G512" s="90">
        <v>1350</v>
      </c>
      <c r="H512" s="149"/>
      <c r="I512" s="30">
        <f t="shared" si="53"/>
        <v>0</v>
      </c>
      <c r="J512" s="90"/>
      <c r="K512" s="31"/>
      <c r="L512" s="180">
        <f t="shared" si="54"/>
        <v>263.41463414634148</v>
      </c>
      <c r="M512" s="180">
        <f t="shared" si="55"/>
        <v>0</v>
      </c>
      <c r="O512" s="185">
        <f t="shared" si="56"/>
        <v>1350</v>
      </c>
      <c r="P512" s="185">
        <f t="shared" si="57"/>
        <v>0</v>
      </c>
      <c r="R512" s="174">
        <v>100</v>
      </c>
      <c r="S512" s="172">
        <f t="shared" si="58"/>
        <v>0</v>
      </c>
      <c r="T512" s="174"/>
      <c r="U512" s="172"/>
      <c r="V512" s="174">
        <f>S512</f>
        <v>0</v>
      </c>
    </row>
    <row r="513" spans="1:22" s="2" customFormat="1" ht="22.5" customHeight="1" x14ac:dyDescent="0.2">
      <c r="A513" s="4" t="s">
        <v>1095</v>
      </c>
      <c r="B513" s="27" t="s">
        <v>1094</v>
      </c>
      <c r="C513" s="35" t="s">
        <v>543</v>
      </c>
      <c r="D513" s="28" t="s">
        <v>527</v>
      </c>
      <c r="E513" s="35"/>
      <c r="F513" s="29">
        <v>8</v>
      </c>
      <c r="G513" s="30">
        <v>10</v>
      </c>
      <c r="H513" s="149"/>
      <c r="I513" s="30">
        <f t="shared" si="53"/>
        <v>0</v>
      </c>
      <c r="J513" s="30"/>
      <c r="K513" s="31"/>
      <c r="L513" s="180">
        <f t="shared" si="54"/>
        <v>1.9512195121951221</v>
      </c>
      <c r="M513" s="180">
        <f t="shared" si="55"/>
        <v>0</v>
      </c>
      <c r="O513" s="185">
        <f t="shared" si="56"/>
        <v>10</v>
      </c>
      <c r="P513" s="185">
        <f t="shared" si="57"/>
        <v>0</v>
      </c>
      <c r="R513" s="174">
        <v>1.5</v>
      </c>
      <c r="S513" s="172">
        <f t="shared" si="58"/>
        <v>0</v>
      </c>
      <c r="T513" s="174">
        <v>200</v>
      </c>
      <c r="U513" s="172">
        <f t="shared" si="59"/>
        <v>0</v>
      </c>
      <c r="V513" s="174"/>
    </row>
    <row r="514" spans="1:22" s="2" customFormat="1" ht="22.5" hidden="1" customHeight="1" x14ac:dyDescent="0.2">
      <c r="A514" s="4" t="s">
        <v>961</v>
      </c>
      <c r="B514" s="36" t="s">
        <v>1094</v>
      </c>
      <c r="C514" s="37" t="s">
        <v>590</v>
      </c>
      <c r="D514" s="38" t="s">
        <v>529</v>
      </c>
      <c r="E514" s="38" t="s">
        <v>588</v>
      </c>
      <c r="F514" s="39">
        <v>32</v>
      </c>
      <c r="G514" s="40">
        <v>40</v>
      </c>
      <c r="H514" s="149"/>
      <c r="I514" s="30">
        <f t="shared" si="53"/>
        <v>0</v>
      </c>
      <c r="J514" s="37" t="s">
        <v>121</v>
      </c>
      <c r="K514" s="37" t="s">
        <v>541</v>
      </c>
      <c r="L514" s="180">
        <f t="shared" si="54"/>
        <v>7.8048780487804885</v>
      </c>
      <c r="M514" s="180">
        <f t="shared" si="55"/>
        <v>0</v>
      </c>
      <c r="O514" s="185">
        <f t="shared" si="56"/>
        <v>40</v>
      </c>
      <c r="P514" s="185">
        <f t="shared" si="57"/>
        <v>0</v>
      </c>
      <c r="R514" s="174">
        <v>11</v>
      </c>
      <c r="S514" s="172">
        <f t="shared" si="58"/>
        <v>0</v>
      </c>
      <c r="T514" s="174"/>
      <c r="U514" s="172"/>
      <c r="V514" s="174">
        <f>S514</f>
        <v>0</v>
      </c>
    </row>
    <row r="515" spans="1:22" s="2" customFormat="1" ht="22.5" customHeight="1" x14ac:dyDescent="0.2">
      <c r="A515" s="4" t="s">
        <v>961</v>
      </c>
      <c r="B515" s="27" t="s">
        <v>1096</v>
      </c>
      <c r="C515" s="35" t="s">
        <v>950</v>
      </c>
      <c r="D515" s="28" t="s">
        <v>527</v>
      </c>
      <c r="E515" s="35" t="s">
        <v>517</v>
      </c>
      <c r="F515" s="29">
        <v>24</v>
      </c>
      <c r="G515" s="30">
        <v>30</v>
      </c>
      <c r="H515" s="149"/>
      <c r="I515" s="30">
        <f t="shared" si="53"/>
        <v>0</v>
      </c>
      <c r="J515" s="30"/>
      <c r="K515" s="31"/>
      <c r="L515" s="180">
        <f t="shared" si="54"/>
        <v>5.8536585365853666</v>
      </c>
      <c r="M515" s="180">
        <f t="shared" si="55"/>
        <v>0</v>
      </c>
      <c r="O515" s="185">
        <f t="shared" si="56"/>
        <v>30</v>
      </c>
      <c r="P515" s="185">
        <f t="shared" si="57"/>
        <v>0</v>
      </c>
      <c r="R515" s="174">
        <v>2.5</v>
      </c>
      <c r="S515" s="172">
        <f t="shared" si="58"/>
        <v>0</v>
      </c>
      <c r="T515" s="174"/>
      <c r="U515" s="172"/>
      <c r="V515" s="174">
        <f>S515</f>
        <v>0</v>
      </c>
    </row>
    <row r="516" spans="1:22" s="2" customFormat="1" ht="22.5" hidden="1" customHeight="1" x14ac:dyDescent="0.2">
      <c r="A516" s="4" t="s">
        <v>537</v>
      </c>
      <c r="B516" s="36" t="s">
        <v>1097</v>
      </c>
      <c r="C516" s="37" t="s">
        <v>590</v>
      </c>
      <c r="D516" s="38" t="s">
        <v>848</v>
      </c>
      <c r="E516" s="37"/>
      <c r="F516" s="39">
        <v>44</v>
      </c>
      <c r="G516" s="40">
        <v>55</v>
      </c>
      <c r="H516" s="149"/>
      <c r="I516" s="30">
        <f t="shared" si="53"/>
        <v>0</v>
      </c>
      <c r="J516" s="37" t="s">
        <v>121</v>
      </c>
      <c r="K516" s="37" t="s">
        <v>541</v>
      </c>
      <c r="L516" s="180">
        <f t="shared" si="54"/>
        <v>10.731707317073171</v>
      </c>
      <c r="M516" s="180">
        <f t="shared" si="55"/>
        <v>0</v>
      </c>
      <c r="O516" s="185">
        <f t="shared" si="56"/>
        <v>55</v>
      </c>
      <c r="P516" s="185">
        <f t="shared" si="57"/>
        <v>0</v>
      </c>
      <c r="R516" s="174">
        <v>11</v>
      </c>
      <c r="S516" s="172">
        <f t="shared" si="58"/>
        <v>0</v>
      </c>
      <c r="T516" s="174"/>
      <c r="U516" s="172"/>
      <c r="V516" s="174">
        <f>S516</f>
        <v>0</v>
      </c>
    </row>
    <row r="517" spans="1:22" s="2" customFormat="1" ht="22.5" customHeight="1" x14ac:dyDescent="0.2">
      <c r="A517" s="4" t="s">
        <v>609</v>
      </c>
      <c r="B517" s="27" t="s">
        <v>1098</v>
      </c>
      <c r="C517" s="28" t="s">
        <v>1005</v>
      </c>
      <c r="D517" s="28">
        <v>15</v>
      </c>
      <c r="E517" s="35"/>
      <c r="F517" s="29">
        <v>33.6</v>
      </c>
      <c r="G517" s="30">
        <v>42</v>
      </c>
      <c r="H517" s="149"/>
      <c r="I517" s="30">
        <f t="shared" si="53"/>
        <v>0</v>
      </c>
      <c r="J517" s="30"/>
      <c r="K517" s="31"/>
      <c r="L517" s="180">
        <f t="shared" si="54"/>
        <v>8.1951219512195124</v>
      </c>
      <c r="M517" s="180">
        <f t="shared" si="55"/>
        <v>0</v>
      </c>
      <c r="O517" s="185">
        <f t="shared" si="56"/>
        <v>42</v>
      </c>
      <c r="P517" s="185">
        <f t="shared" si="57"/>
        <v>0</v>
      </c>
      <c r="R517" s="174">
        <v>3</v>
      </c>
      <c r="S517" s="172">
        <f t="shared" si="58"/>
        <v>0</v>
      </c>
      <c r="T517" s="174">
        <v>85</v>
      </c>
      <c r="U517" s="172">
        <f t="shared" si="59"/>
        <v>0</v>
      </c>
      <c r="V517" s="174"/>
    </row>
    <row r="518" spans="1:22" s="2" customFormat="1" ht="22.5" customHeight="1" x14ac:dyDescent="0.2">
      <c r="A518" s="4" t="s">
        <v>609</v>
      </c>
      <c r="B518" s="46" t="s">
        <v>1099</v>
      </c>
      <c r="C518" s="91" t="s">
        <v>1100</v>
      </c>
      <c r="D518" s="48"/>
      <c r="E518" s="47"/>
      <c r="F518" s="49">
        <v>33.6</v>
      </c>
      <c r="G518" s="50">
        <v>42</v>
      </c>
      <c r="H518" s="149"/>
      <c r="I518" s="30">
        <f t="shared" si="53"/>
        <v>0</v>
      </c>
      <c r="J518" s="199" t="s">
        <v>102</v>
      </c>
      <c r="K518" s="51" t="s">
        <v>508</v>
      </c>
      <c r="L518" s="180">
        <f t="shared" si="54"/>
        <v>8.1951219512195124</v>
      </c>
      <c r="M518" s="180">
        <f t="shared" si="55"/>
        <v>0</v>
      </c>
      <c r="O518" s="185">
        <f t="shared" si="56"/>
        <v>42</v>
      </c>
      <c r="P518" s="185">
        <f t="shared" si="57"/>
        <v>0</v>
      </c>
      <c r="R518" s="174">
        <v>3</v>
      </c>
      <c r="S518" s="172">
        <f t="shared" si="58"/>
        <v>0</v>
      </c>
      <c r="T518" s="174">
        <v>85</v>
      </c>
      <c r="U518" s="172">
        <f t="shared" si="59"/>
        <v>0</v>
      </c>
      <c r="V518" s="174"/>
    </row>
    <row r="519" spans="1:22" s="2" customFormat="1" ht="22.5" customHeight="1" x14ac:dyDescent="0.2">
      <c r="A519" s="4" t="s">
        <v>609</v>
      </c>
      <c r="B519" s="27" t="s">
        <v>1101</v>
      </c>
      <c r="C519" s="28" t="s">
        <v>1005</v>
      </c>
      <c r="D519" s="28">
        <v>15</v>
      </c>
      <c r="E519" s="35"/>
      <c r="F519" s="29">
        <v>33.6</v>
      </c>
      <c r="G519" s="30">
        <v>42</v>
      </c>
      <c r="H519" s="149"/>
      <c r="I519" s="30">
        <f t="shared" si="53"/>
        <v>0</v>
      </c>
      <c r="J519" s="30"/>
      <c r="K519" s="92"/>
      <c r="L519" s="180">
        <f t="shared" si="54"/>
        <v>8.1951219512195124</v>
      </c>
      <c r="M519" s="180">
        <f t="shared" si="55"/>
        <v>0</v>
      </c>
      <c r="O519" s="185">
        <f t="shared" si="56"/>
        <v>42</v>
      </c>
      <c r="P519" s="185">
        <f t="shared" si="57"/>
        <v>0</v>
      </c>
      <c r="R519" s="174">
        <v>3</v>
      </c>
      <c r="S519" s="172">
        <f t="shared" si="58"/>
        <v>0</v>
      </c>
      <c r="T519" s="174">
        <v>85</v>
      </c>
      <c r="U519" s="172">
        <f t="shared" si="59"/>
        <v>0</v>
      </c>
      <c r="V519" s="174"/>
    </row>
    <row r="520" spans="1:22" s="2" customFormat="1" ht="22.5" customHeight="1" x14ac:dyDescent="0.2">
      <c r="A520" s="4" t="s">
        <v>609</v>
      </c>
      <c r="B520" s="46" t="s">
        <v>1102</v>
      </c>
      <c r="C520" s="91" t="s">
        <v>1100</v>
      </c>
      <c r="D520" s="48"/>
      <c r="E520" s="47"/>
      <c r="F520" s="49">
        <v>33.6</v>
      </c>
      <c r="G520" s="50">
        <v>42</v>
      </c>
      <c r="H520" s="149"/>
      <c r="I520" s="30">
        <f t="shared" si="53"/>
        <v>0</v>
      </c>
      <c r="J520" s="199" t="s">
        <v>102</v>
      </c>
      <c r="K520" s="51" t="s">
        <v>508</v>
      </c>
      <c r="L520" s="180">
        <f t="shared" si="54"/>
        <v>8.1951219512195124</v>
      </c>
      <c r="M520" s="180">
        <f t="shared" si="55"/>
        <v>0</v>
      </c>
      <c r="O520" s="185">
        <f t="shared" si="56"/>
        <v>42</v>
      </c>
      <c r="P520" s="185">
        <f t="shared" si="57"/>
        <v>0</v>
      </c>
      <c r="R520" s="174">
        <v>3</v>
      </c>
      <c r="S520" s="172">
        <f t="shared" si="58"/>
        <v>0</v>
      </c>
      <c r="T520" s="174">
        <v>85</v>
      </c>
      <c r="U520" s="172">
        <f t="shared" si="59"/>
        <v>0</v>
      </c>
      <c r="V520" s="174"/>
    </row>
    <row r="521" spans="1:22" s="2" customFormat="1" ht="22.5" customHeight="1" x14ac:dyDescent="0.2">
      <c r="A521" s="4" t="s">
        <v>609</v>
      </c>
      <c r="B521" s="46" t="s">
        <v>1103</v>
      </c>
      <c r="C521" s="91" t="s">
        <v>1100</v>
      </c>
      <c r="D521" s="48"/>
      <c r="E521" s="47"/>
      <c r="F521" s="49">
        <v>33.6</v>
      </c>
      <c r="G521" s="50">
        <v>42</v>
      </c>
      <c r="H521" s="149"/>
      <c r="I521" s="30">
        <f t="shared" si="53"/>
        <v>0</v>
      </c>
      <c r="J521" s="199" t="s">
        <v>102</v>
      </c>
      <c r="K521" s="51" t="s">
        <v>508</v>
      </c>
      <c r="L521" s="180">
        <f t="shared" si="54"/>
        <v>8.1951219512195124</v>
      </c>
      <c r="M521" s="180">
        <f t="shared" si="55"/>
        <v>0</v>
      </c>
      <c r="O521" s="185">
        <f t="shared" si="56"/>
        <v>42</v>
      </c>
      <c r="P521" s="185">
        <f t="shared" si="57"/>
        <v>0</v>
      </c>
      <c r="R521" s="174">
        <v>3</v>
      </c>
      <c r="S521" s="172">
        <f t="shared" si="58"/>
        <v>0</v>
      </c>
      <c r="T521" s="174">
        <v>85</v>
      </c>
      <c r="U521" s="172">
        <f t="shared" si="59"/>
        <v>0</v>
      </c>
      <c r="V521" s="174"/>
    </row>
    <row r="522" spans="1:22" s="2" customFormat="1" ht="22.5" customHeight="1" x14ac:dyDescent="0.2">
      <c r="A522" s="4" t="s">
        <v>609</v>
      </c>
      <c r="B522" s="27" t="s">
        <v>1104</v>
      </c>
      <c r="C522" s="28" t="s">
        <v>1005</v>
      </c>
      <c r="D522" s="28">
        <v>15</v>
      </c>
      <c r="E522" s="35"/>
      <c r="F522" s="29">
        <v>33.6</v>
      </c>
      <c r="G522" s="30">
        <v>42</v>
      </c>
      <c r="H522" s="149"/>
      <c r="I522" s="30">
        <f t="shared" ref="I522:I585" si="60">H522*F522</f>
        <v>0</v>
      </c>
      <c r="J522" s="30"/>
      <c r="K522" s="93"/>
      <c r="L522" s="180">
        <f t="shared" ref="L522:L585" si="61">F522/4.1</f>
        <v>8.1951219512195124</v>
      </c>
      <c r="M522" s="180">
        <f t="shared" ref="M522:M585" si="62">L522*H522</f>
        <v>0</v>
      </c>
      <c r="O522" s="185">
        <f t="shared" ref="O522:O585" si="63">F522/0.8</f>
        <v>42</v>
      </c>
      <c r="P522" s="185">
        <f t="shared" ref="P522:P585" si="64">O522*H522</f>
        <v>0</v>
      </c>
      <c r="R522" s="174">
        <v>3</v>
      </c>
      <c r="S522" s="172">
        <f t="shared" ref="S522:S585" si="65">R522*H522</f>
        <v>0</v>
      </c>
      <c r="T522" s="174">
        <v>85</v>
      </c>
      <c r="U522" s="172">
        <f t="shared" ref="U522:U585" si="66">H522/T522</f>
        <v>0</v>
      </c>
      <c r="V522" s="174"/>
    </row>
    <row r="523" spans="1:22" s="2" customFormat="1" ht="22.5" customHeight="1" x14ac:dyDescent="0.2">
      <c r="A523" s="4" t="s">
        <v>609</v>
      </c>
      <c r="B523" s="27" t="s">
        <v>1105</v>
      </c>
      <c r="C523" s="28" t="s">
        <v>1005</v>
      </c>
      <c r="D523" s="28">
        <v>15</v>
      </c>
      <c r="E523" s="35"/>
      <c r="F523" s="29">
        <v>33.6</v>
      </c>
      <c r="G523" s="30">
        <v>42</v>
      </c>
      <c r="H523" s="149"/>
      <c r="I523" s="30">
        <f t="shared" si="60"/>
        <v>0</v>
      </c>
      <c r="J523" s="30"/>
      <c r="K523" s="31"/>
      <c r="L523" s="180">
        <f t="shared" si="61"/>
        <v>8.1951219512195124</v>
      </c>
      <c r="M523" s="180">
        <f t="shared" si="62"/>
        <v>0</v>
      </c>
      <c r="O523" s="185">
        <f t="shared" si="63"/>
        <v>42</v>
      </c>
      <c r="P523" s="185">
        <f t="shared" si="64"/>
        <v>0</v>
      </c>
      <c r="R523" s="174">
        <v>3</v>
      </c>
      <c r="S523" s="172">
        <f t="shared" si="65"/>
        <v>0</v>
      </c>
      <c r="T523" s="174">
        <v>85</v>
      </c>
      <c r="U523" s="172">
        <f t="shared" si="66"/>
        <v>0</v>
      </c>
      <c r="V523" s="174"/>
    </row>
    <row r="524" spans="1:22" s="2" customFormat="1" ht="22.5" customHeight="1" x14ac:dyDescent="0.2">
      <c r="A524" s="4" t="s">
        <v>609</v>
      </c>
      <c r="B524" s="46" t="s">
        <v>123</v>
      </c>
      <c r="C524" s="91" t="s">
        <v>1100</v>
      </c>
      <c r="D524" s="48"/>
      <c r="E524" s="47"/>
      <c r="F524" s="49">
        <v>33.6</v>
      </c>
      <c r="G524" s="50">
        <v>42</v>
      </c>
      <c r="H524" s="149"/>
      <c r="I524" s="30">
        <f t="shared" si="60"/>
        <v>0</v>
      </c>
      <c r="J524" s="199" t="s">
        <v>102</v>
      </c>
      <c r="K524" s="51" t="s">
        <v>508</v>
      </c>
      <c r="L524" s="180">
        <f t="shared" si="61"/>
        <v>8.1951219512195124</v>
      </c>
      <c r="M524" s="180">
        <f t="shared" si="62"/>
        <v>0</v>
      </c>
      <c r="O524" s="185">
        <f t="shared" si="63"/>
        <v>42</v>
      </c>
      <c r="P524" s="185">
        <f t="shared" si="64"/>
        <v>0</v>
      </c>
      <c r="R524" s="174">
        <v>3</v>
      </c>
      <c r="S524" s="172">
        <f t="shared" si="65"/>
        <v>0</v>
      </c>
      <c r="T524" s="174">
        <v>85</v>
      </c>
      <c r="U524" s="172">
        <f t="shared" si="66"/>
        <v>0</v>
      </c>
      <c r="V524" s="174"/>
    </row>
    <row r="525" spans="1:22" s="2" customFormat="1" ht="22.5" customHeight="1" x14ac:dyDescent="0.2">
      <c r="A525" s="4" t="s">
        <v>609</v>
      </c>
      <c r="B525" s="46" t="s">
        <v>124</v>
      </c>
      <c r="C525" s="91" t="s">
        <v>1100</v>
      </c>
      <c r="D525" s="48"/>
      <c r="E525" s="47"/>
      <c r="F525" s="49">
        <v>33.6</v>
      </c>
      <c r="G525" s="50">
        <v>42</v>
      </c>
      <c r="H525" s="149"/>
      <c r="I525" s="30">
        <f t="shared" si="60"/>
        <v>0</v>
      </c>
      <c r="J525" s="199" t="s">
        <v>102</v>
      </c>
      <c r="K525" s="51" t="s">
        <v>508</v>
      </c>
      <c r="L525" s="180">
        <f t="shared" si="61"/>
        <v>8.1951219512195124</v>
      </c>
      <c r="M525" s="180">
        <f t="shared" si="62"/>
        <v>0</v>
      </c>
      <c r="O525" s="185">
        <f t="shared" si="63"/>
        <v>42</v>
      </c>
      <c r="P525" s="185">
        <f t="shared" si="64"/>
        <v>0</v>
      </c>
      <c r="R525" s="174">
        <v>3</v>
      </c>
      <c r="S525" s="172">
        <f t="shared" si="65"/>
        <v>0</v>
      </c>
      <c r="T525" s="174">
        <v>85</v>
      </c>
      <c r="U525" s="172">
        <f t="shared" si="66"/>
        <v>0</v>
      </c>
      <c r="V525" s="174"/>
    </row>
    <row r="526" spans="1:22" s="2" customFormat="1" ht="22.5" customHeight="1" x14ac:dyDescent="0.2">
      <c r="A526" s="4" t="s">
        <v>609</v>
      </c>
      <c r="B526" s="27" t="s">
        <v>125</v>
      </c>
      <c r="C526" s="28" t="s">
        <v>1005</v>
      </c>
      <c r="D526" s="28">
        <v>15</v>
      </c>
      <c r="E526" s="35"/>
      <c r="F526" s="29">
        <v>33.6</v>
      </c>
      <c r="G526" s="30">
        <v>42</v>
      </c>
      <c r="H526" s="149"/>
      <c r="I526" s="30">
        <f t="shared" si="60"/>
        <v>0</v>
      </c>
      <c r="J526" s="30"/>
      <c r="K526" s="92"/>
      <c r="L526" s="180">
        <f t="shared" si="61"/>
        <v>8.1951219512195124</v>
      </c>
      <c r="M526" s="180">
        <f t="shared" si="62"/>
        <v>0</v>
      </c>
      <c r="O526" s="185">
        <f t="shared" si="63"/>
        <v>42</v>
      </c>
      <c r="P526" s="185">
        <f t="shared" si="64"/>
        <v>0</v>
      </c>
      <c r="R526" s="174">
        <v>3</v>
      </c>
      <c r="S526" s="172">
        <f t="shared" si="65"/>
        <v>0</v>
      </c>
      <c r="T526" s="174">
        <v>85</v>
      </c>
      <c r="U526" s="172">
        <f t="shared" si="66"/>
        <v>0</v>
      </c>
      <c r="V526" s="174"/>
    </row>
    <row r="527" spans="1:22" s="2" customFormat="1" ht="22.5" customHeight="1" x14ac:dyDescent="0.2">
      <c r="A527" s="4" t="s">
        <v>609</v>
      </c>
      <c r="B527" s="46" t="s">
        <v>126</v>
      </c>
      <c r="C527" s="91" t="s">
        <v>1100</v>
      </c>
      <c r="D527" s="48"/>
      <c r="E527" s="47"/>
      <c r="F527" s="49">
        <v>33.6</v>
      </c>
      <c r="G527" s="50">
        <v>42</v>
      </c>
      <c r="H527" s="149"/>
      <c r="I527" s="30">
        <f t="shared" si="60"/>
        <v>0</v>
      </c>
      <c r="J527" s="199" t="s">
        <v>102</v>
      </c>
      <c r="K527" s="51" t="s">
        <v>508</v>
      </c>
      <c r="L527" s="180">
        <f t="shared" si="61"/>
        <v>8.1951219512195124</v>
      </c>
      <c r="M527" s="180">
        <f t="shared" si="62"/>
        <v>0</v>
      </c>
      <c r="O527" s="185">
        <f t="shared" si="63"/>
        <v>42</v>
      </c>
      <c r="P527" s="185">
        <f t="shared" si="64"/>
        <v>0</v>
      </c>
      <c r="R527" s="174">
        <v>3</v>
      </c>
      <c r="S527" s="172">
        <f t="shared" si="65"/>
        <v>0</v>
      </c>
      <c r="T527" s="174">
        <v>85</v>
      </c>
      <c r="U527" s="172">
        <f t="shared" si="66"/>
        <v>0</v>
      </c>
      <c r="V527" s="174"/>
    </row>
    <row r="528" spans="1:22" s="2" customFormat="1" ht="22.5" customHeight="1" x14ac:dyDescent="0.2">
      <c r="A528" s="4" t="s">
        <v>609</v>
      </c>
      <c r="B528" s="27" t="s">
        <v>127</v>
      </c>
      <c r="C528" s="28" t="s">
        <v>1005</v>
      </c>
      <c r="D528" s="28">
        <v>15</v>
      </c>
      <c r="E528" s="35"/>
      <c r="F528" s="29">
        <v>33.6</v>
      </c>
      <c r="G528" s="30">
        <v>42</v>
      </c>
      <c r="H528" s="149"/>
      <c r="I528" s="30">
        <f t="shared" si="60"/>
        <v>0</v>
      </c>
      <c r="J528" s="30"/>
      <c r="K528" s="34"/>
      <c r="L528" s="180">
        <f t="shared" si="61"/>
        <v>8.1951219512195124</v>
      </c>
      <c r="M528" s="180">
        <f t="shared" si="62"/>
        <v>0</v>
      </c>
      <c r="O528" s="185">
        <f t="shared" si="63"/>
        <v>42</v>
      </c>
      <c r="P528" s="185">
        <f t="shared" si="64"/>
        <v>0</v>
      </c>
      <c r="R528" s="174">
        <v>3</v>
      </c>
      <c r="S528" s="172">
        <f t="shared" si="65"/>
        <v>0</v>
      </c>
      <c r="T528" s="174">
        <v>85</v>
      </c>
      <c r="U528" s="172">
        <f t="shared" si="66"/>
        <v>0</v>
      </c>
      <c r="V528" s="174"/>
    </row>
    <row r="529" spans="1:22" s="2" customFormat="1" ht="22.5" customHeight="1" x14ac:dyDescent="0.2">
      <c r="A529" s="4" t="s">
        <v>609</v>
      </c>
      <c r="B529" s="27" t="s">
        <v>128</v>
      </c>
      <c r="C529" s="28" t="s">
        <v>1005</v>
      </c>
      <c r="D529" s="28">
        <v>15</v>
      </c>
      <c r="E529" s="35"/>
      <c r="F529" s="29">
        <v>33.6</v>
      </c>
      <c r="G529" s="30">
        <v>42</v>
      </c>
      <c r="H529" s="149"/>
      <c r="I529" s="30">
        <f t="shared" si="60"/>
        <v>0</v>
      </c>
      <c r="J529" s="30"/>
      <c r="K529" s="92"/>
      <c r="L529" s="180">
        <f t="shared" si="61"/>
        <v>8.1951219512195124</v>
      </c>
      <c r="M529" s="180">
        <f t="shared" si="62"/>
        <v>0</v>
      </c>
      <c r="O529" s="185">
        <f t="shared" si="63"/>
        <v>42</v>
      </c>
      <c r="P529" s="185">
        <f t="shared" si="64"/>
        <v>0</v>
      </c>
      <c r="R529" s="174">
        <v>3</v>
      </c>
      <c r="S529" s="172">
        <f t="shared" si="65"/>
        <v>0</v>
      </c>
      <c r="T529" s="174">
        <v>85</v>
      </c>
      <c r="U529" s="172">
        <f t="shared" si="66"/>
        <v>0</v>
      </c>
      <c r="V529" s="174"/>
    </row>
    <row r="530" spans="1:22" s="2" customFormat="1" ht="22.5" customHeight="1" x14ac:dyDescent="0.2">
      <c r="A530" s="4" t="s">
        <v>609</v>
      </c>
      <c r="B530" s="46" t="s">
        <v>129</v>
      </c>
      <c r="C530" s="91" t="s">
        <v>1100</v>
      </c>
      <c r="D530" s="48"/>
      <c r="E530" s="47"/>
      <c r="F530" s="49">
        <v>33.6</v>
      </c>
      <c r="G530" s="50">
        <v>42</v>
      </c>
      <c r="H530" s="149"/>
      <c r="I530" s="30">
        <f t="shared" si="60"/>
        <v>0</v>
      </c>
      <c r="J530" s="199" t="s">
        <v>102</v>
      </c>
      <c r="K530" s="51" t="s">
        <v>508</v>
      </c>
      <c r="L530" s="180">
        <f t="shared" si="61"/>
        <v>8.1951219512195124</v>
      </c>
      <c r="M530" s="180">
        <f t="shared" si="62"/>
        <v>0</v>
      </c>
      <c r="O530" s="185">
        <f t="shared" si="63"/>
        <v>42</v>
      </c>
      <c r="P530" s="185">
        <f t="shared" si="64"/>
        <v>0</v>
      </c>
      <c r="R530" s="174">
        <v>3</v>
      </c>
      <c r="S530" s="172">
        <f t="shared" si="65"/>
        <v>0</v>
      </c>
      <c r="T530" s="174">
        <v>85</v>
      </c>
      <c r="U530" s="172">
        <f t="shared" si="66"/>
        <v>0</v>
      </c>
      <c r="V530" s="174"/>
    </row>
    <row r="531" spans="1:22" s="2" customFormat="1" ht="22.5" customHeight="1" x14ac:dyDescent="0.2">
      <c r="A531" s="4" t="s">
        <v>609</v>
      </c>
      <c r="B531" s="27" t="s">
        <v>130</v>
      </c>
      <c r="C531" s="35" t="s">
        <v>131</v>
      </c>
      <c r="D531" s="28" t="s">
        <v>588</v>
      </c>
      <c r="E531" s="35"/>
      <c r="F531" s="29">
        <v>12</v>
      </c>
      <c r="G531" s="30">
        <v>15</v>
      </c>
      <c r="H531" s="149"/>
      <c r="I531" s="30">
        <f t="shared" si="60"/>
        <v>0</v>
      </c>
      <c r="J531" s="30"/>
      <c r="K531" s="31"/>
      <c r="L531" s="180">
        <f t="shared" si="61"/>
        <v>2.9268292682926833</v>
      </c>
      <c r="M531" s="180">
        <f t="shared" si="62"/>
        <v>0</v>
      </c>
      <c r="O531" s="185">
        <f t="shared" si="63"/>
        <v>15</v>
      </c>
      <c r="P531" s="185">
        <f t="shared" si="64"/>
        <v>0</v>
      </c>
      <c r="R531" s="174">
        <v>1.5</v>
      </c>
      <c r="S531" s="172">
        <f t="shared" si="65"/>
        <v>0</v>
      </c>
      <c r="T531" s="174">
        <v>200</v>
      </c>
      <c r="U531" s="172">
        <f t="shared" si="66"/>
        <v>0</v>
      </c>
      <c r="V531" s="174"/>
    </row>
    <row r="532" spans="1:22" s="2" customFormat="1" ht="22.5" customHeight="1" x14ac:dyDescent="0.2">
      <c r="A532" s="4" t="s">
        <v>609</v>
      </c>
      <c r="B532" s="27" t="s">
        <v>130</v>
      </c>
      <c r="C532" s="35" t="s">
        <v>585</v>
      </c>
      <c r="D532" s="28" t="s">
        <v>1061</v>
      </c>
      <c r="E532" s="35"/>
      <c r="F532" s="29">
        <v>54.4</v>
      </c>
      <c r="G532" s="30">
        <v>68</v>
      </c>
      <c r="H532" s="149"/>
      <c r="I532" s="30">
        <f t="shared" si="60"/>
        <v>0</v>
      </c>
      <c r="J532" s="30"/>
      <c r="K532" s="31"/>
      <c r="L532" s="180">
        <f t="shared" si="61"/>
        <v>13.26829268292683</v>
      </c>
      <c r="M532" s="180">
        <f t="shared" si="62"/>
        <v>0</v>
      </c>
      <c r="O532" s="185">
        <f t="shared" si="63"/>
        <v>68</v>
      </c>
      <c r="P532" s="185">
        <f t="shared" si="64"/>
        <v>0</v>
      </c>
      <c r="R532" s="174">
        <v>3</v>
      </c>
      <c r="S532" s="172">
        <f t="shared" si="65"/>
        <v>0</v>
      </c>
      <c r="T532" s="174"/>
      <c r="U532" s="172"/>
      <c r="V532" s="174">
        <f>S532</f>
        <v>0</v>
      </c>
    </row>
    <row r="533" spans="1:22" s="2" customFormat="1" ht="22.5" customHeight="1" x14ac:dyDescent="0.2">
      <c r="A533" s="4" t="s">
        <v>609</v>
      </c>
      <c r="B533" s="27" t="s">
        <v>130</v>
      </c>
      <c r="C533" s="35" t="s">
        <v>528</v>
      </c>
      <c r="D533" s="28" t="s">
        <v>598</v>
      </c>
      <c r="E533" s="65"/>
      <c r="F533" s="29">
        <v>22</v>
      </c>
      <c r="G533" s="30">
        <v>28</v>
      </c>
      <c r="H533" s="149"/>
      <c r="I533" s="30">
        <f t="shared" si="60"/>
        <v>0</v>
      </c>
      <c r="J533" s="30"/>
      <c r="K533" s="34"/>
      <c r="L533" s="180">
        <f t="shared" si="61"/>
        <v>5.3658536585365857</v>
      </c>
      <c r="M533" s="180">
        <f t="shared" si="62"/>
        <v>0</v>
      </c>
      <c r="O533" s="185">
        <f t="shared" si="63"/>
        <v>27.5</v>
      </c>
      <c r="P533" s="185">
        <f t="shared" si="64"/>
        <v>0</v>
      </c>
      <c r="R533" s="174">
        <v>3.5</v>
      </c>
      <c r="S533" s="172">
        <f t="shared" si="65"/>
        <v>0</v>
      </c>
      <c r="T533" s="174">
        <v>85</v>
      </c>
      <c r="U533" s="172">
        <f t="shared" si="66"/>
        <v>0</v>
      </c>
      <c r="V533" s="174"/>
    </row>
    <row r="534" spans="1:22" s="2" customFormat="1" ht="22.5" customHeight="1" x14ac:dyDescent="0.2">
      <c r="A534" s="4" t="s">
        <v>609</v>
      </c>
      <c r="B534" s="46" t="s">
        <v>137</v>
      </c>
      <c r="C534" s="47" t="s">
        <v>918</v>
      </c>
      <c r="D534" s="48"/>
      <c r="E534" s="47"/>
      <c r="F534" s="49">
        <v>52</v>
      </c>
      <c r="G534" s="50">
        <v>65</v>
      </c>
      <c r="H534" s="149"/>
      <c r="I534" s="30">
        <f t="shared" si="60"/>
        <v>0</v>
      </c>
      <c r="J534" s="199" t="s">
        <v>102</v>
      </c>
      <c r="K534" s="51" t="s">
        <v>508</v>
      </c>
      <c r="L534" s="180">
        <f t="shared" si="61"/>
        <v>12.682926829268293</v>
      </c>
      <c r="M534" s="180">
        <f t="shared" si="62"/>
        <v>0</v>
      </c>
      <c r="O534" s="185">
        <f t="shared" si="63"/>
        <v>65</v>
      </c>
      <c r="P534" s="185">
        <f t="shared" si="64"/>
        <v>0</v>
      </c>
      <c r="R534" s="174">
        <v>8</v>
      </c>
      <c r="S534" s="172">
        <f t="shared" si="65"/>
        <v>0</v>
      </c>
      <c r="T534" s="174"/>
      <c r="U534" s="172"/>
      <c r="V534" s="174">
        <f>S534</f>
        <v>0</v>
      </c>
    </row>
    <row r="535" spans="1:22" s="2" customFormat="1" ht="22.5" customHeight="1" x14ac:dyDescent="0.2">
      <c r="A535" s="4" t="s">
        <v>609</v>
      </c>
      <c r="B535" s="27" t="s">
        <v>138</v>
      </c>
      <c r="C535" s="35" t="s">
        <v>543</v>
      </c>
      <c r="D535" s="28" t="s">
        <v>1036</v>
      </c>
      <c r="E535" s="35"/>
      <c r="F535" s="29">
        <v>12</v>
      </c>
      <c r="G535" s="30">
        <v>15</v>
      </c>
      <c r="H535" s="149"/>
      <c r="I535" s="30">
        <f t="shared" si="60"/>
        <v>0</v>
      </c>
      <c r="J535" s="30"/>
      <c r="K535" s="42"/>
      <c r="L535" s="180">
        <f t="shared" si="61"/>
        <v>2.9268292682926833</v>
      </c>
      <c r="M535" s="180">
        <f t="shared" si="62"/>
        <v>0</v>
      </c>
      <c r="O535" s="185">
        <f t="shared" si="63"/>
        <v>15</v>
      </c>
      <c r="P535" s="185">
        <f t="shared" si="64"/>
        <v>0</v>
      </c>
      <c r="R535" s="174">
        <v>1.5</v>
      </c>
      <c r="S535" s="172">
        <f t="shared" si="65"/>
        <v>0</v>
      </c>
      <c r="T535" s="174">
        <v>200</v>
      </c>
      <c r="U535" s="172">
        <f t="shared" si="66"/>
        <v>0</v>
      </c>
      <c r="V535" s="174"/>
    </row>
    <row r="536" spans="1:22" s="2" customFormat="1" ht="22.5" customHeight="1" x14ac:dyDescent="0.2">
      <c r="A536" s="4" t="s">
        <v>609</v>
      </c>
      <c r="B536" s="27" t="s">
        <v>138</v>
      </c>
      <c r="C536" s="35" t="s">
        <v>585</v>
      </c>
      <c r="D536" s="28" t="s">
        <v>139</v>
      </c>
      <c r="E536" s="35"/>
      <c r="F536" s="29">
        <v>54.4</v>
      </c>
      <c r="G536" s="30">
        <v>68</v>
      </c>
      <c r="H536" s="149"/>
      <c r="I536" s="30">
        <f t="shared" si="60"/>
        <v>0</v>
      </c>
      <c r="J536" s="30"/>
      <c r="K536" s="31"/>
      <c r="L536" s="180">
        <f t="shared" si="61"/>
        <v>13.26829268292683</v>
      </c>
      <c r="M536" s="180">
        <f t="shared" si="62"/>
        <v>0</v>
      </c>
      <c r="O536" s="185">
        <f t="shared" si="63"/>
        <v>68</v>
      </c>
      <c r="P536" s="185">
        <f t="shared" si="64"/>
        <v>0</v>
      </c>
      <c r="R536" s="174">
        <v>3</v>
      </c>
      <c r="S536" s="172">
        <f t="shared" si="65"/>
        <v>0</v>
      </c>
      <c r="T536" s="174"/>
      <c r="U536" s="172"/>
      <c r="V536" s="174">
        <f>S536</f>
        <v>0</v>
      </c>
    </row>
    <row r="537" spans="1:22" s="2" customFormat="1" ht="22.5" customHeight="1" x14ac:dyDescent="0.2">
      <c r="A537" s="4" t="s">
        <v>609</v>
      </c>
      <c r="B537" s="27" t="s">
        <v>138</v>
      </c>
      <c r="C537" s="35" t="s">
        <v>528</v>
      </c>
      <c r="D537" s="28" t="s">
        <v>554</v>
      </c>
      <c r="E537" s="78"/>
      <c r="F537" s="29">
        <v>22</v>
      </c>
      <c r="G537" s="30">
        <v>28</v>
      </c>
      <c r="H537" s="149"/>
      <c r="I537" s="30">
        <f t="shared" si="60"/>
        <v>0</v>
      </c>
      <c r="J537" s="30"/>
      <c r="K537" s="31"/>
      <c r="L537" s="180">
        <f t="shared" si="61"/>
        <v>5.3658536585365857</v>
      </c>
      <c r="M537" s="180">
        <f t="shared" si="62"/>
        <v>0</v>
      </c>
      <c r="O537" s="185">
        <f t="shared" si="63"/>
        <v>27.5</v>
      </c>
      <c r="P537" s="185">
        <f t="shared" si="64"/>
        <v>0</v>
      </c>
      <c r="R537" s="174">
        <v>3.5</v>
      </c>
      <c r="S537" s="172">
        <f t="shared" si="65"/>
        <v>0</v>
      </c>
      <c r="T537" s="174">
        <v>85</v>
      </c>
      <c r="U537" s="172">
        <f t="shared" si="66"/>
        <v>0</v>
      </c>
      <c r="V537" s="174"/>
    </row>
    <row r="538" spans="1:22" s="2" customFormat="1" ht="22.5" hidden="1" customHeight="1" x14ac:dyDescent="0.2">
      <c r="A538" s="4" t="s">
        <v>609</v>
      </c>
      <c r="B538" s="36" t="s">
        <v>138</v>
      </c>
      <c r="C538" s="37" t="s">
        <v>851</v>
      </c>
      <c r="D538" s="38" t="s">
        <v>921</v>
      </c>
      <c r="E538" s="38"/>
      <c r="F538" s="39">
        <v>36</v>
      </c>
      <c r="G538" s="40">
        <v>45</v>
      </c>
      <c r="H538" s="149"/>
      <c r="I538" s="30">
        <f t="shared" si="60"/>
        <v>0</v>
      </c>
      <c r="J538" s="37" t="s">
        <v>121</v>
      </c>
      <c r="K538" s="37" t="s">
        <v>541</v>
      </c>
      <c r="L538" s="180">
        <f t="shared" si="61"/>
        <v>8.7804878048780495</v>
      </c>
      <c r="M538" s="180">
        <f t="shared" si="62"/>
        <v>0</v>
      </c>
      <c r="O538" s="185">
        <f t="shared" si="63"/>
        <v>45</v>
      </c>
      <c r="P538" s="185">
        <f t="shared" si="64"/>
        <v>0</v>
      </c>
      <c r="R538" s="174">
        <v>8</v>
      </c>
      <c r="S538" s="172">
        <f t="shared" si="65"/>
        <v>0</v>
      </c>
      <c r="T538" s="174"/>
      <c r="U538" s="172"/>
      <c r="V538" s="174">
        <f>S538</f>
        <v>0</v>
      </c>
    </row>
    <row r="539" spans="1:22" s="2" customFormat="1" ht="22.5" customHeight="1" x14ac:dyDescent="0.2">
      <c r="A539" s="4" t="s">
        <v>609</v>
      </c>
      <c r="B539" s="27" t="s">
        <v>142</v>
      </c>
      <c r="C539" s="35" t="s">
        <v>543</v>
      </c>
      <c r="D539" s="28" t="s">
        <v>700</v>
      </c>
      <c r="E539" s="28"/>
      <c r="F539" s="29">
        <v>12</v>
      </c>
      <c r="G539" s="30">
        <v>15</v>
      </c>
      <c r="H539" s="149"/>
      <c r="I539" s="30">
        <f t="shared" si="60"/>
        <v>0</v>
      </c>
      <c r="J539" s="30"/>
      <c r="K539" s="31"/>
      <c r="L539" s="180">
        <f t="shared" si="61"/>
        <v>2.9268292682926833</v>
      </c>
      <c r="M539" s="180">
        <f t="shared" si="62"/>
        <v>0</v>
      </c>
      <c r="O539" s="185">
        <f t="shared" si="63"/>
        <v>15</v>
      </c>
      <c r="P539" s="185">
        <f t="shared" si="64"/>
        <v>0</v>
      </c>
      <c r="R539" s="174">
        <v>1.5</v>
      </c>
      <c r="S539" s="172">
        <f t="shared" si="65"/>
        <v>0</v>
      </c>
      <c r="T539" s="174">
        <v>200</v>
      </c>
      <c r="U539" s="172">
        <f t="shared" si="66"/>
        <v>0</v>
      </c>
      <c r="V539" s="174"/>
    </row>
    <row r="540" spans="1:22" s="2" customFormat="1" ht="22.5" customHeight="1" x14ac:dyDescent="0.2">
      <c r="A540" s="4" t="s">
        <v>609</v>
      </c>
      <c r="B540" s="46" t="s">
        <v>142</v>
      </c>
      <c r="C540" s="47" t="s">
        <v>522</v>
      </c>
      <c r="D540" s="48"/>
      <c r="E540" s="48"/>
      <c r="F540" s="49">
        <v>22</v>
      </c>
      <c r="G540" s="50">
        <v>28</v>
      </c>
      <c r="H540" s="149"/>
      <c r="I540" s="30">
        <f t="shared" si="60"/>
        <v>0</v>
      </c>
      <c r="J540" s="199" t="s">
        <v>102</v>
      </c>
      <c r="K540" s="51" t="s">
        <v>508</v>
      </c>
      <c r="L540" s="180">
        <f t="shared" si="61"/>
        <v>5.3658536585365857</v>
      </c>
      <c r="M540" s="180">
        <f t="shared" si="62"/>
        <v>0</v>
      </c>
      <c r="O540" s="185">
        <f t="shared" si="63"/>
        <v>27.5</v>
      </c>
      <c r="P540" s="185">
        <f t="shared" si="64"/>
        <v>0</v>
      </c>
      <c r="R540" s="174">
        <v>3.5</v>
      </c>
      <c r="S540" s="172">
        <f t="shared" si="65"/>
        <v>0</v>
      </c>
      <c r="T540" s="174">
        <v>85</v>
      </c>
      <c r="U540" s="172">
        <f t="shared" si="66"/>
        <v>0</v>
      </c>
      <c r="V540" s="174"/>
    </row>
    <row r="541" spans="1:22" s="2" customFormat="1" ht="22.5" customHeight="1" x14ac:dyDescent="0.2">
      <c r="A541" s="4" t="s">
        <v>609</v>
      </c>
      <c r="B541" s="46" t="s">
        <v>144</v>
      </c>
      <c r="C541" s="47" t="s">
        <v>918</v>
      </c>
      <c r="D541" s="48"/>
      <c r="E541" s="47"/>
      <c r="F541" s="49">
        <v>52</v>
      </c>
      <c r="G541" s="50">
        <v>65</v>
      </c>
      <c r="H541" s="149"/>
      <c r="I541" s="30">
        <f t="shared" si="60"/>
        <v>0</v>
      </c>
      <c r="J541" s="199" t="s">
        <v>102</v>
      </c>
      <c r="K541" s="51" t="s">
        <v>508</v>
      </c>
      <c r="L541" s="180">
        <f t="shared" si="61"/>
        <v>12.682926829268293</v>
      </c>
      <c r="M541" s="180">
        <f t="shared" si="62"/>
        <v>0</v>
      </c>
      <c r="O541" s="185">
        <f t="shared" si="63"/>
        <v>65</v>
      </c>
      <c r="P541" s="185">
        <f t="shared" si="64"/>
        <v>0</v>
      </c>
      <c r="R541" s="174">
        <v>8</v>
      </c>
      <c r="S541" s="172">
        <f t="shared" si="65"/>
        <v>0</v>
      </c>
      <c r="T541" s="174"/>
      <c r="U541" s="172"/>
      <c r="V541" s="174">
        <f>S541</f>
        <v>0</v>
      </c>
    </row>
    <row r="542" spans="1:22" s="2" customFormat="1" ht="22.5" customHeight="1" x14ac:dyDescent="0.2">
      <c r="A542" s="4" t="s">
        <v>609</v>
      </c>
      <c r="B542" s="46" t="s">
        <v>145</v>
      </c>
      <c r="C542" s="47" t="s">
        <v>522</v>
      </c>
      <c r="D542" s="48"/>
      <c r="E542" s="47"/>
      <c r="F542" s="49">
        <v>22</v>
      </c>
      <c r="G542" s="50">
        <v>28</v>
      </c>
      <c r="H542" s="149"/>
      <c r="I542" s="30">
        <f t="shared" si="60"/>
        <v>0</v>
      </c>
      <c r="J542" s="199" t="s">
        <v>102</v>
      </c>
      <c r="K542" s="51" t="s">
        <v>508</v>
      </c>
      <c r="L542" s="180">
        <f t="shared" si="61"/>
        <v>5.3658536585365857</v>
      </c>
      <c r="M542" s="180">
        <f t="shared" si="62"/>
        <v>0</v>
      </c>
      <c r="O542" s="185">
        <f t="shared" si="63"/>
        <v>27.5</v>
      </c>
      <c r="P542" s="185">
        <f t="shared" si="64"/>
        <v>0</v>
      </c>
      <c r="R542" s="174">
        <v>3.5</v>
      </c>
      <c r="S542" s="172">
        <f t="shared" si="65"/>
        <v>0</v>
      </c>
      <c r="T542" s="174">
        <v>85</v>
      </c>
      <c r="U542" s="172">
        <f t="shared" si="66"/>
        <v>0</v>
      </c>
      <c r="V542" s="174"/>
    </row>
    <row r="543" spans="1:22" s="2" customFormat="1" ht="22.5" customHeight="1" x14ac:dyDescent="0.2">
      <c r="A543" s="4" t="s">
        <v>609</v>
      </c>
      <c r="B543" s="46" t="s">
        <v>147</v>
      </c>
      <c r="C543" s="47" t="s">
        <v>918</v>
      </c>
      <c r="D543" s="48"/>
      <c r="E543" s="70"/>
      <c r="F543" s="49">
        <v>52</v>
      </c>
      <c r="G543" s="50">
        <v>65</v>
      </c>
      <c r="H543" s="149"/>
      <c r="I543" s="30">
        <f t="shared" si="60"/>
        <v>0</v>
      </c>
      <c r="J543" s="199" t="s">
        <v>102</v>
      </c>
      <c r="K543" s="51" t="s">
        <v>508</v>
      </c>
      <c r="L543" s="180">
        <f t="shared" si="61"/>
        <v>12.682926829268293</v>
      </c>
      <c r="M543" s="180">
        <f t="shared" si="62"/>
        <v>0</v>
      </c>
      <c r="O543" s="185">
        <f t="shared" si="63"/>
        <v>65</v>
      </c>
      <c r="P543" s="185">
        <f t="shared" si="64"/>
        <v>0</v>
      </c>
      <c r="R543" s="174">
        <v>8</v>
      </c>
      <c r="S543" s="172">
        <f t="shared" si="65"/>
        <v>0</v>
      </c>
      <c r="T543" s="174"/>
      <c r="U543" s="172"/>
      <c r="V543" s="174">
        <f>S543</f>
        <v>0</v>
      </c>
    </row>
    <row r="544" spans="1:22" s="2" customFormat="1" ht="22.5" customHeight="1" x14ac:dyDescent="0.2">
      <c r="A544" s="4" t="s">
        <v>609</v>
      </c>
      <c r="B544" s="27" t="s">
        <v>148</v>
      </c>
      <c r="C544" s="35" t="s">
        <v>585</v>
      </c>
      <c r="D544" s="28" t="s">
        <v>1036</v>
      </c>
      <c r="E544" s="28"/>
      <c r="F544" s="29">
        <v>22</v>
      </c>
      <c r="G544" s="30">
        <v>28</v>
      </c>
      <c r="H544" s="149"/>
      <c r="I544" s="30">
        <f t="shared" si="60"/>
        <v>0</v>
      </c>
      <c r="J544" s="30"/>
      <c r="K544" s="31"/>
      <c r="L544" s="180">
        <f t="shared" si="61"/>
        <v>5.3658536585365857</v>
      </c>
      <c r="M544" s="180">
        <f t="shared" si="62"/>
        <v>0</v>
      </c>
      <c r="O544" s="185">
        <f t="shared" si="63"/>
        <v>27.5</v>
      </c>
      <c r="P544" s="185">
        <f t="shared" si="64"/>
        <v>0</v>
      </c>
      <c r="R544" s="174">
        <v>3</v>
      </c>
      <c r="S544" s="172">
        <f t="shared" si="65"/>
        <v>0</v>
      </c>
      <c r="T544" s="174">
        <v>85</v>
      </c>
      <c r="U544" s="172">
        <f t="shared" si="66"/>
        <v>0</v>
      </c>
      <c r="V544" s="174"/>
    </row>
    <row r="545" spans="1:22" s="2" customFormat="1" ht="22.5" customHeight="1" x14ac:dyDescent="0.2">
      <c r="A545" s="4" t="s">
        <v>609</v>
      </c>
      <c r="B545" s="46" t="s">
        <v>148</v>
      </c>
      <c r="C545" s="47" t="s">
        <v>918</v>
      </c>
      <c r="D545" s="48"/>
      <c r="E545" s="48"/>
      <c r="F545" s="49">
        <v>36</v>
      </c>
      <c r="G545" s="50">
        <v>45</v>
      </c>
      <c r="H545" s="149"/>
      <c r="I545" s="30">
        <f t="shared" si="60"/>
        <v>0</v>
      </c>
      <c r="J545" s="199" t="s">
        <v>102</v>
      </c>
      <c r="K545" s="51" t="s">
        <v>508</v>
      </c>
      <c r="L545" s="180">
        <f t="shared" si="61"/>
        <v>8.7804878048780495</v>
      </c>
      <c r="M545" s="180">
        <f t="shared" si="62"/>
        <v>0</v>
      </c>
      <c r="O545" s="185">
        <f t="shared" si="63"/>
        <v>45</v>
      </c>
      <c r="P545" s="185">
        <f t="shared" si="64"/>
        <v>0</v>
      </c>
      <c r="R545" s="174">
        <v>8</v>
      </c>
      <c r="S545" s="172">
        <f t="shared" si="65"/>
        <v>0</v>
      </c>
      <c r="T545" s="174"/>
      <c r="U545" s="172"/>
      <c r="V545" s="174">
        <f>S545</f>
        <v>0</v>
      </c>
    </row>
    <row r="546" spans="1:22" s="2" customFormat="1" ht="22.5" customHeight="1" x14ac:dyDescent="0.2">
      <c r="A546" s="4" t="s">
        <v>609</v>
      </c>
      <c r="B546" s="27" t="s">
        <v>149</v>
      </c>
      <c r="C546" s="35" t="s">
        <v>851</v>
      </c>
      <c r="D546" s="28" t="s">
        <v>150</v>
      </c>
      <c r="E546" s="28"/>
      <c r="F546" s="29">
        <v>52</v>
      </c>
      <c r="G546" s="30">
        <v>65</v>
      </c>
      <c r="H546" s="149"/>
      <c r="I546" s="30">
        <f t="shared" si="60"/>
        <v>0</v>
      </c>
      <c r="J546" s="30"/>
      <c r="K546" s="31"/>
      <c r="L546" s="180">
        <f t="shared" si="61"/>
        <v>12.682926829268293</v>
      </c>
      <c r="M546" s="180">
        <f t="shared" si="62"/>
        <v>0</v>
      </c>
      <c r="O546" s="185">
        <f t="shared" si="63"/>
        <v>65</v>
      </c>
      <c r="P546" s="185">
        <f t="shared" si="64"/>
        <v>0</v>
      </c>
      <c r="R546" s="174">
        <v>8</v>
      </c>
      <c r="S546" s="172">
        <f t="shared" si="65"/>
        <v>0</v>
      </c>
      <c r="T546" s="174"/>
      <c r="U546" s="172"/>
      <c r="V546" s="174">
        <f>S546</f>
        <v>0</v>
      </c>
    </row>
    <row r="547" spans="1:22" s="2" customFormat="1" ht="22.5" customHeight="1" x14ac:dyDescent="0.2">
      <c r="A547" s="4" t="s">
        <v>609</v>
      </c>
      <c r="B547" s="27" t="s">
        <v>151</v>
      </c>
      <c r="C547" s="35" t="s">
        <v>851</v>
      </c>
      <c r="D547" s="28" t="s">
        <v>554</v>
      </c>
      <c r="E547" s="28"/>
      <c r="F547" s="29">
        <v>52</v>
      </c>
      <c r="G547" s="30">
        <v>65</v>
      </c>
      <c r="H547" s="149"/>
      <c r="I547" s="30">
        <f t="shared" si="60"/>
        <v>0</v>
      </c>
      <c r="J547" s="30"/>
      <c r="K547" s="31"/>
      <c r="L547" s="180">
        <f t="shared" si="61"/>
        <v>12.682926829268293</v>
      </c>
      <c r="M547" s="180">
        <f t="shared" si="62"/>
        <v>0</v>
      </c>
      <c r="O547" s="185">
        <f t="shared" si="63"/>
        <v>65</v>
      </c>
      <c r="P547" s="185">
        <f t="shared" si="64"/>
        <v>0</v>
      </c>
      <c r="R547" s="174">
        <v>8</v>
      </c>
      <c r="S547" s="172">
        <f t="shared" si="65"/>
        <v>0</v>
      </c>
      <c r="T547" s="174"/>
      <c r="U547" s="172"/>
      <c r="V547" s="174">
        <f>S547</f>
        <v>0</v>
      </c>
    </row>
    <row r="548" spans="1:22" s="2" customFormat="1" ht="22.5" customHeight="1" x14ac:dyDescent="0.2">
      <c r="A548" s="4" t="s">
        <v>609</v>
      </c>
      <c r="B548" s="27" t="s">
        <v>152</v>
      </c>
      <c r="C548" s="35" t="s">
        <v>585</v>
      </c>
      <c r="D548" s="28" t="s">
        <v>751</v>
      </c>
      <c r="E548" s="71"/>
      <c r="F548" s="29">
        <v>30.4</v>
      </c>
      <c r="G548" s="30">
        <v>38</v>
      </c>
      <c r="H548" s="149"/>
      <c r="I548" s="30">
        <f t="shared" si="60"/>
        <v>0</v>
      </c>
      <c r="J548" s="200" t="s">
        <v>108</v>
      </c>
      <c r="K548" s="94" t="s">
        <v>153</v>
      </c>
      <c r="L548" s="180">
        <f t="shared" si="61"/>
        <v>7.4146341463414638</v>
      </c>
      <c r="M548" s="180">
        <f t="shared" si="62"/>
        <v>0</v>
      </c>
      <c r="O548" s="185">
        <f t="shared" si="63"/>
        <v>37.999999999999993</v>
      </c>
      <c r="P548" s="185">
        <f t="shared" si="64"/>
        <v>0</v>
      </c>
      <c r="R548" s="174">
        <v>3</v>
      </c>
      <c r="S548" s="172">
        <f t="shared" si="65"/>
        <v>0</v>
      </c>
      <c r="T548" s="174">
        <v>85</v>
      </c>
      <c r="U548" s="172">
        <f t="shared" si="66"/>
        <v>0</v>
      </c>
      <c r="V548" s="174"/>
    </row>
    <row r="549" spans="1:22" s="2" customFormat="1" ht="22.5" customHeight="1" x14ac:dyDescent="0.2">
      <c r="A549" s="4" t="s">
        <v>155</v>
      </c>
      <c r="B549" s="27" t="s">
        <v>152</v>
      </c>
      <c r="C549" s="35" t="s">
        <v>156</v>
      </c>
      <c r="D549" s="28" t="s">
        <v>157</v>
      </c>
      <c r="E549" s="71"/>
      <c r="F549" s="29">
        <v>45</v>
      </c>
      <c r="G549" s="30">
        <v>62</v>
      </c>
      <c r="H549" s="149"/>
      <c r="I549" s="30">
        <f t="shared" si="60"/>
        <v>0</v>
      </c>
      <c r="J549" s="200" t="s">
        <v>110</v>
      </c>
      <c r="K549" s="94" t="s">
        <v>158</v>
      </c>
      <c r="L549" s="180">
        <f t="shared" si="61"/>
        <v>10.975609756097562</v>
      </c>
      <c r="M549" s="180">
        <f t="shared" si="62"/>
        <v>0</v>
      </c>
      <c r="O549" s="185">
        <f t="shared" si="63"/>
        <v>56.25</v>
      </c>
      <c r="P549" s="185">
        <f t="shared" si="64"/>
        <v>0</v>
      </c>
      <c r="R549" s="174">
        <v>10</v>
      </c>
      <c r="S549" s="172">
        <f t="shared" si="65"/>
        <v>0</v>
      </c>
      <c r="T549" s="174"/>
      <c r="U549" s="172"/>
      <c r="V549" s="174">
        <f>S549</f>
        <v>0</v>
      </c>
    </row>
    <row r="550" spans="1:22" s="2" customFormat="1" ht="22.5" customHeight="1" x14ac:dyDescent="0.2">
      <c r="A550" s="4" t="s">
        <v>609</v>
      </c>
      <c r="B550" s="27" t="s">
        <v>159</v>
      </c>
      <c r="C550" s="35" t="s">
        <v>585</v>
      </c>
      <c r="D550" s="28" t="s">
        <v>1007</v>
      </c>
      <c r="E550" s="71"/>
      <c r="F550" s="29">
        <v>30.4</v>
      </c>
      <c r="G550" s="30">
        <v>38</v>
      </c>
      <c r="H550" s="149"/>
      <c r="I550" s="30">
        <f t="shared" si="60"/>
        <v>0</v>
      </c>
      <c r="J550" s="200" t="s">
        <v>108</v>
      </c>
      <c r="K550" s="94" t="s">
        <v>160</v>
      </c>
      <c r="L550" s="180">
        <f t="shared" si="61"/>
        <v>7.4146341463414638</v>
      </c>
      <c r="M550" s="180">
        <f t="shared" si="62"/>
        <v>0</v>
      </c>
      <c r="O550" s="185">
        <f t="shared" si="63"/>
        <v>37.999999999999993</v>
      </c>
      <c r="P550" s="185">
        <f t="shared" si="64"/>
        <v>0</v>
      </c>
      <c r="R550" s="174">
        <v>3</v>
      </c>
      <c r="S550" s="172">
        <f t="shared" si="65"/>
        <v>0</v>
      </c>
      <c r="T550" s="174">
        <v>85</v>
      </c>
      <c r="U550" s="172">
        <f t="shared" si="66"/>
        <v>0</v>
      </c>
      <c r="V550" s="174"/>
    </row>
    <row r="551" spans="1:22" s="2" customFormat="1" ht="22.5" customHeight="1" x14ac:dyDescent="0.2">
      <c r="A551" s="4" t="s">
        <v>609</v>
      </c>
      <c r="B551" s="46" t="s">
        <v>159</v>
      </c>
      <c r="C551" s="47" t="s">
        <v>1006</v>
      </c>
      <c r="D551" s="48"/>
      <c r="E551" s="70"/>
      <c r="F551" s="49">
        <v>49</v>
      </c>
      <c r="G551" s="50">
        <v>62</v>
      </c>
      <c r="H551" s="149"/>
      <c r="I551" s="30">
        <f t="shared" si="60"/>
        <v>0</v>
      </c>
      <c r="J551" s="199" t="s">
        <v>102</v>
      </c>
      <c r="K551" s="51" t="s">
        <v>508</v>
      </c>
      <c r="L551" s="180">
        <f t="shared" si="61"/>
        <v>11.951219512195124</v>
      </c>
      <c r="M551" s="180">
        <f t="shared" si="62"/>
        <v>0</v>
      </c>
      <c r="O551" s="185">
        <f t="shared" si="63"/>
        <v>61.25</v>
      </c>
      <c r="P551" s="185">
        <f t="shared" si="64"/>
        <v>0</v>
      </c>
      <c r="R551" s="174">
        <v>11</v>
      </c>
      <c r="S551" s="172">
        <f t="shared" si="65"/>
        <v>0</v>
      </c>
      <c r="T551" s="174"/>
      <c r="U551" s="172"/>
      <c r="V551" s="174">
        <f>S551</f>
        <v>0</v>
      </c>
    </row>
    <row r="552" spans="1:22" s="2" customFormat="1" ht="22.5" customHeight="1" x14ac:dyDescent="0.2">
      <c r="A552" s="4" t="s">
        <v>154</v>
      </c>
      <c r="B552" s="27" t="s">
        <v>161</v>
      </c>
      <c r="C552" s="35" t="s">
        <v>639</v>
      </c>
      <c r="D552" s="28" t="s">
        <v>751</v>
      </c>
      <c r="E552" s="35" t="s">
        <v>751</v>
      </c>
      <c r="F552" s="29">
        <v>30.4</v>
      </c>
      <c r="G552" s="30">
        <v>38</v>
      </c>
      <c r="H552" s="149"/>
      <c r="I552" s="30">
        <f t="shared" si="60"/>
        <v>0</v>
      </c>
      <c r="J552" s="200" t="s">
        <v>109</v>
      </c>
      <c r="K552" s="94" t="s">
        <v>163</v>
      </c>
      <c r="L552" s="180">
        <f t="shared" si="61"/>
        <v>7.4146341463414638</v>
      </c>
      <c r="M552" s="180">
        <f t="shared" si="62"/>
        <v>0</v>
      </c>
      <c r="O552" s="185">
        <f t="shared" si="63"/>
        <v>37.999999999999993</v>
      </c>
      <c r="P552" s="185">
        <f t="shared" si="64"/>
        <v>0</v>
      </c>
      <c r="R552" s="174">
        <v>3.5</v>
      </c>
      <c r="S552" s="172">
        <f t="shared" si="65"/>
        <v>0</v>
      </c>
      <c r="T552" s="174">
        <v>85</v>
      </c>
      <c r="U552" s="172">
        <f t="shared" si="66"/>
        <v>0</v>
      </c>
      <c r="V552" s="174"/>
    </row>
    <row r="553" spans="1:22" s="2" customFormat="1" ht="22.5" customHeight="1" x14ac:dyDescent="0.2">
      <c r="A553" s="4" t="s">
        <v>970</v>
      </c>
      <c r="B553" s="27" t="s">
        <v>161</v>
      </c>
      <c r="C553" s="35" t="s">
        <v>156</v>
      </c>
      <c r="D553" s="28" t="s">
        <v>164</v>
      </c>
      <c r="E553" s="35" t="s">
        <v>165</v>
      </c>
      <c r="F553" s="29">
        <v>49</v>
      </c>
      <c r="G553" s="30">
        <v>62</v>
      </c>
      <c r="H553" s="149"/>
      <c r="I553" s="30">
        <f t="shared" si="60"/>
        <v>0</v>
      </c>
      <c r="J553" s="200" t="s">
        <v>110</v>
      </c>
      <c r="K553" s="94" t="s">
        <v>158</v>
      </c>
      <c r="L553" s="180">
        <f t="shared" si="61"/>
        <v>11.951219512195124</v>
      </c>
      <c r="M553" s="180">
        <f t="shared" si="62"/>
        <v>0</v>
      </c>
      <c r="O553" s="185">
        <f t="shared" si="63"/>
        <v>61.25</v>
      </c>
      <c r="P553" s="185">
        <f t="shared" si="64"/>
        <v>0</v>
      </c>
      <c r="R553" s="174">
        <v>10</v>
      </c>
      <c r="S553" s="172">
        <f t="shared" si="65"/>
        <v>0</v>
      </c>
      <c r="T553" s="174"/>
      <c r="U553" s="172"/>
      <c r="V553" s="174">
        <f>S553</f>
        <v>0</v>
      </c>
    </row>
    <row r="554" spans="1:22" s="2" customFormat="1" ht="22.5" customHeight="1" x14ac:dyDescent="0.2">
      <c r="A554" s="4" t="s">
        <v>537</v>
      </c>
      <c r="B554" s="46" t="s">
        <v>161</v>
      </c>
      <c r="C554" s="47" t="s">
        <v>166</v>
      </c>
      <c r="D554" s="48"/>
      <c r="E554" s="48"/>
      <c r="F554" s="49">
        <v>64</v>
      </c>
      <c r="G554" s="50">
        <v>80</v>
      </c>
      <c r="H554" s="149"/>
      <c r="I554" s="30">
        <f t="shared" si="60"/>
        <v>0</v>
      </c>
      <c r="J554" s="199" t="s">
        <v>102</v>
      </c>
      <c r="K554" s="51" t="s">
        <v>508</v>
      </c>
      <c r="L554" s="180">
        <f t="shared" si="61"/>
        <v>15.609756097560977</v>
      </c>
      <c r="M554" s="180">
        <f t="shared" si="62"/>
        <v>0</v>
      </c>
      <c r="O554" s="185">
        <f t="shared" si="63"/>
        <v>80</v>
      </c>
      <c r="P554" s="185">
        <f t="shared" si="64"/>
        <v>0</v>
      </c>
      <c r="R554" s="174">
        <v>13</v>
      </c>
      <c r="S554" s="172">
        <f t="shared" si="65"/>
        <v>0</v>
      </c>
      <c r="T554" s="174"/>
      <c r="U554" s="172"/>
      <c r="V554" s="174">
        <f>S554</f>
        <v>0</v>
      </c>
    </row>
    <row r="555" spans="1:22" s="2" customFormat="1" ht="22.5" customHeight="1" x14ac:dyDescent="0.2">
      <c r="A555" s="4" t="s">
        <v>167</v>
      </c>
      <c r="B555" s="46" t="s">
        <v>161</v>
      </c>
      <c r="C555" s="47" t="s">
        <v>134</v>
      </c>
      <c r="D555" s="48"/>
      <c r="E555" s="48"/>
      <c r="F555" s="49">
        <v>144</v>
      </c>
      <c r="G555" s="50">
        <v>180</v>
      </c>
      <c r="H555" s="149"/>
      <c r="I555" s="30">
        <f t="shared" si="60"/>
        <v>0</v>
      </c>
      <c r="J555" s="199" t="s">
        <v>102</v>
      </c>
      <c r="K555" s="51" t="s">
        <v>508</v>
      </c>
      <c r="L555" s="180">
        <f t="shared" si="61"/>
        <v>35.121951219512198</v>
      </c>
      <c r="M555" s="180">
        <f t="shared" si="62"/>
        <v>0</v>
      </c>
      <c r="O555" s="185">
        <f t="shared" si="63"/>
        <v>180</v>
      </c>
      <c r="P555" s="185">
        <f t="shared" si="64"/>
        <v>0</v>
      </c>
      <c r="R555" s="174">
        <v>35</v>
      </c>
      <c r="S555" s="172">
        <f t="shared" si="65"/>
        <v>0</v>
      </c>
      <c r="T555" s="174"/>
      <c r="U555" s="172"/>
      <c r="V555" s="174">
        <f>S555</f>
        <v>0</v>
      </c>
    </row>
    <row r="556" spans="1:22" s="2" customFormat="1" ht="22.5" customHeight="1" x14ac:dyDescent="0.2">
      <c r="A556" s="4" t="s">
        <v>609</v>
      </c>
      <c r="B556" s="27" t="s">
        <v>168</v>
      </c>
      <c r="C556" s="35" t="s">
        <v>851</v>
      </c>
      <c r="D556" s="28" t="s">
        <v>146</v>
      </c>
      <c r="E556" s="35"/>
      <c r="F556" s="29">
        <v>49</v>
      </c>
      <c r="G556" s="30">
        <v>62</v>
      </c>
      <c r="H556" s="149"/>
      <c r="I556" s="30">
        <f t="shared" si="60"/>
        <v>0</v>
      </c>
      <c r="J556" s="200" t="s">
        <v>110</v>
      </c>
      <c r="K556" s="94" t="s">
        <v>158</v>
      </c>
      <c r="L556" s="180">
        <f t="shared" si="61"/>
        <v>11.951219512195124</v>
      </c>
      <c r="M556" s="180">
        <f t="shared" si="62"/>
        <v>0</v>
      </c>
      <c r="O556" s="185">
        <f t="shared" si="63"/>
        <v>61.25</v>
      </c>
      <c r="P556" s="185">
        <f t="shared" si="64"/>
        <v>0</v>
      </c>
      <c r="R556" s="174">
        <v>8</v>
      </c>
      <c r="S556" s="172">
        <f t="shared" si="65"/>
        <v>0</v>
      </c>
      <c r="T556" s="174"/>
      <c r="U556" s="172"/>
      <c r="V556" s="174">
        <f>S556</f>
        <v>0</v>
      </c>
    </row>
    <row r="557" spans="1:22" s="2" customFormat="1" ht="22.5" customHeight="1" x14ac:dyDescent="0.2">
      <c r="A557" s="4" t="s">
        <v>167</v>
      </c>
      <c r="B557" s="46" t="s">
        <v>168</v>
      </c>
      <c r="C557" s="47" t="s">
        <v>134</v>
      </c>
      <c r="D557" s="48"/>
      <c r="E557" s="48"/>
      <c r="F557" s="49">
        <v>144</v>
      </c>
      <c r="G557" s="50">
        <v>180</v>
      </c>
      <c r="H557" s="149"/>
      <c r="I557" s="30">
        <f t="shared" si="60"/>
        <v>0</v>
      </c>
      <c r="J557" s="199" t="s">
        <v>102</v>
      </c>
      <c r="K557" s="51" t="s">
        <v>508</v>
      </c>
      <c r="L557" s="180">
        <f t="shared" si="61"/>
        <v>35.121951219512198</v>
      </c>
      <c r="M557" s="180">
        <f t="shared" si="62"/>
        <v>0</v>
      </c>
      <c r="O557" s="185">
        <f t="shared" si="63"/>
        <v>180</v>
      </c>
      <c r="P557" s="185">
        <f t="shared" si="64"/>
        <v>0</v>
      </c>
      <c r="R557" s="174">
        <v>35</v>
      </c>
      <c r="S557" s="172">
        <f t="shared" si="65"/>
        <v>0</v>
      </c>
      <c r="T557" s="174"/>
      <c r="U557" s="172"/>
      <c r="V557" s="174">
        <f>S557</f>
        <v>0</v>
      </c>
    </row>
    <row r="558" spans="1:22" s="2" customFormat="1" ht="22.5" customHeight="1" x14ac:dyDescent="0.2">
      <c r="A558" s="4" t="s">
        <v>609</v>
      </c>
      <c r="B558" s="27" t="s">
        <v>169</v>
      </c>
      <c r="C558" s="35" t="s">
        <v>543</v>
      </c>
      <c r="D558" s="28" t="s">
        <v>1007</v>
      </c>
      <c r="E558" s="35"/>
      <c r="F558" s="55">
        <v>12</v>
      </c>
      <c r="G558" s="56">
        <v>18</v>
      </c>
      <c r="H558" s="149"/>
      <c r="I558" s="30">
        <f t="shared" si="60"/>
        <v>0</v>
      </c>
      <c r="J558" s="212" t="s">
        <v>122</v>
      </c>
      <c r="K558" s="212" t="s">
        <v>122</v>
      </c>
      <c r="L558" s="180">
        <f t="shared" si="61"/>
        <v>2.9268292682926833</v>
      </c>
      <c r="M558" s="180">
        <f t="shared" si="62"/>
        <v>0</v>
      </c>
      <c r="O558" s="185">
        <f t="shared" si="63"/>
        <v>15</v>
      </c>
      <c r="P558" s="185">
        <f t="shared" si="64"/>
        <v>0</v>
      </c>
      <c r="R558" s="174">
        <v>1.5</v>
      </c>
      <c r="S558" s="172">
        <f t="shared" si="65"/>
        <v>0</v>
      </c>
      <c r="T558" s="174">
        <v>200</v>
      </c>
      <c r="U558" s="172">
        <f t="shared" si="66"/>
        <v>0</v>
      </c>
      <c r="V558" s="174"/>
    </row>
    <row r="559" spans="1:22" s="2" customFormat="1" ht="22.5" customHeight="1" x14ac:dyDescent="0.2">
      <c r="A559" s="4" t="s">
        <v>154</v>
      </c>
      <c r="B559" s="27" t="s">
        <v>169</v>
      </c>
      <c r="C559" s="35" t="s">
        <v>528</v>
      </c>
      <c r="D559" s="28" t="s">
        <v>751</v>
      </c>
      <c r="E559" s="35"/>
      <c r="F559" s="55">
        <v>28</v>
      </c>
      <c r="G559" s="56">
        <v>36</v>
      </c>
      <c r="H559" s="149"/>
      <c r="I559" s="30">
        <f t="shared" si="60"/>
        <v>0</v>
      </c>
      <c r="J559" s="212" t="s">
        <v>122</v>
      </c>
      <c r="K559" s="212" t="s">
        <v>122</v>
      </c>
      <c r="L559" s="180">
        <f t="shared" si="61"/>
        <v>6.8292682926829276</v>
      </c>
      <c r="M559" s="180">
        <f t="shared" si="62"/>
        <v>0</v>
      </c>
      <c r="O559" s="185">
        <f t="shared" si="63"/>
        <v>35</v>
      </c>
      <c r="P559" s="185">
        <f t="shared" si="64"/>
        <v>0</v>
      </c>
      <c r="R559" s="174">
        <v>3.5</v>
      </c>
      <c r="S559" s="172">
        <f t="shared" si="65"/>
        <v>0</v>
      </c>
      <c r="T559" s="174">
        <v>85</v>
      </c>
      <c r="U559" s="172">
        <f t="shared" si="66"/>
        <v>0</v>
      </c>
      <c r="V559" s="174"/>
    </row>
    <row r="560" spans="1:22" s="2" customFormat="1" ht="22.5" hidden="1" customHeight="1" x14ac:dyDescent="0.2">
      <c r="A560" s="4" t="s">
        <v>970</v>
      </c>
      <c r="B560" s="36" t="s">
        <v>169</v>
      </c>
      <c r="C560" s="37" t="s">
        <v>156</v>
      </c>
      <c r="D560" s="38" t="s">
        <v>170</v>
      </c>
      <c r="E560" s="37"/>
      <c r="F560" s="39">
        <v>49</v>
      </c>
      <c r="G560" s="40">
        <v>62</v>
      </c>
      <c r="H560" s="149"/>
      <c r="I560" s="30">
        <f t="shared" si="60"/>
        <v>0</v>
      </c>
      <c r="J560" s="37" t="s">
        <v>121</v>
      </c>
      <c r="K560" s="37" t="s">
        <v>541</v>
      </c>
      <c r="L560" s="180">
        <f t="shared" si="61"/>
        <v>11.951219512195124</v>
      </c>
      <c r="M560" s="180">
        <f t="shared" si="62"/>
        <v>0</v>
      </c>
      <c r="O560" s="185">
        <f t="shared" si="63"/>
        <v>61.25</v>
      </c>
      <c r="P560" s="185">
        <f t="shared" si="64"/>
        <v>0</v>
      </c>
      <c r="R560" s="174">
        <v>10</v>
      </c>
      <c r="S560" s="172">
        <f t="shared" si="65"/>
        <v>0</v>
      </c>
      <c r="T560" s="174"/>
      <c r="U560" s="172"/>
      <c r="V560" s="174">
        <f>S560</f>
        <v>0</v>
      </c>
    </row>
    <row r="561" spans="1:22" s="2" customFormat="1" ht="22.5" customHeight="1" x14ac:dyDescent="0.2">
      <c r="A561" s="4" t="s">
        <v>537</v>
      </c>
      <c r="B561" s="27" t="s">
        <v>171</v>
      </c>
      <c r="C561" s="35" t="s">
        <v>585</v>
      </c>
      <c r="D561" s="28" t="s">
        <v>172</v>
      </c>
      <c r="E561" s="35"/>
      <c r="F561" s="29">
        <v>88</v>
      </c>
      <c r="G561" s="30">
        <v>110</v>
      </c>
      <c r="H561" s="149"/>
      <c r="I561" s="30">
        <f t="shared" si="60"/>
        <v>0</v>
      </c>
      <c r="J561" s="30"/>
      <c r="K561" s="43"/>
      <c r="L561" s="180">
        <f t="shared" si="61"/>
        <v>21.463414634146343</v>
      </c>
      <c r="M561" s="180">
        <f t="shared" si="62"/>
        <v>0</v>
      </c>
      <c r="O561" s="185">
        <f t="shared" si="63"/>
        <v>110</v>
      </c>
      <c r="P561" s="185">
        <f t="shared" si="64"/>
        <v>0</v>
      </c>
      <c r="R561" s="174">
        <v>3</v>
      </c>
      <c r="S561" s="172">
        <f t="shared" si="65"/>
        <v>0</v>
      </c>
      <c r="T561" s="174"/>
      <c r="U561" s="172"/>
      <c r="V561" s="174">
        <f>S561</f>
        <v>0</v>
      </c>
    </row>
    <row r="562" spans="1:22" s="2" customFormat="1" ht="22.5" hidden="1" customHeight="1" x14ac:dyDescent="0.2">
      <c r="A562" s="4" t="s">
        <v>609</v>
      </c>
      <c r="B562" s="36" t="s">
        <v>171</v>
      </c>
      <c r="C562" s="37" t="s">
        <v>156</v>
      </c>
      <c r="D562" s="38" t="s">
        <v>170</v>
      </c>
      <c r="E562" s="37"/>
      <c r="F562" s="39">
        <v>49</v>
      </c>
      <c r="G562" s="40">
        <v>62</v>
      </c>
      <c r="H562" s="149"/>
      <c r="I562" s="30">
        <f t="shared" si="60"/>
        <v>0</v>
      </c>
      <c r="J562" s="37" t="s">
        <v>121</v>
      </c>
      <c r="K562" s="37" t="s">
        <v>541</v>
      </c>
      <c r="L562" s="180">
        <f t="shared" si="61"/>
        <v>11.951219512195124</v>
      </c>
      <c r="M562" s="180">
        <f t="shared" si="62"/>
        <v>0</v>
      </c>
      <c r="O562" s="185">
        <f t="shared" si="63"/>
        <v>61.25</v>
      </c>
      <c r="P562" s="185">
        <f t="shared" si="64"/>
        <v>0</v>
      </c>
      <c r="R562" s="174">
        <v>10</v>
      </c>
      <c r="S562" s="172">
        <f t="shared" si="65"/>
        <v>0</v>
      </c>
      <c r="T562" s="174"/>
      <c r="U562" s="172"/>
      <c r="V562" s="174">
        <f>S562</f>
        <v>0</v>
      </c>
    </row>
    <row r="563" spans="1:22" s="2" customFormat="1" ht="22.5" customHeight="1" x14ac:dyDescent="0.2">
      <c r="A563" s="4" t="s">
        <v>609</v>
      </c>
      <c r="B563" s="46" t="s">
        <v>171</v>
      </c>
      <c r="C563" s="47" t="s">
        <v>166</v>
      </c>
      <c r="D563" s="48"/>
      <c r="E563" s="47"/>
      <c r="F563" s="49">
        <v>64</v>
      </c>
      <c r="G563" s="50">
        <v>80</v>
      </c>
      <c r="H563" s="149"/>
      <c r="I563" s="30">
        <f t="shared" si="60"/>
        <v>0</v>
      </c>
      <c r="J563" s="199" t="s">
        <v>102</v>
      </c>
      <c r="K563" s="51" t="s">
        <v>508</v>
      </c>
      <c r="L563" s="180">
        <f t="shared" si="61"/>
        <v>15.609756097560977</v>
      </c>
      <c r="M563" s="180">
        <f t="shared" si="62"/>
        <v>0</v>
      </c>
      <c r="O563" s="185">
        <f t="shared" si="63"/>
        <v>80</v>
      </c>
      <c r="P563" s="185">
        <f t="shared" si="64"/>
        <v>0</v>
      </c>
      <c r="R563" s="174">
        <v>13</v>
      </c>
      <c r="S563" s="172">
        <f t="shared" si="65"/>
        <v>0</v>
      </c>
      <c r="T563" s="174"/>
      <c r="U563" s="172"/>
      <c r="V563" s="174">
        <f t="shared" ref="V563:V626" si="67">S563</f>
        <v>0</v>
      </c>
    </row>
    <row r="564" spans="1:22" s="2" customFormat="1" ht="22.5" customHeight="1" x14ac:dyDescent="0.2">
      <c r="A564" s="4" t="s">
        <v>174</v>
      </c>
      <c r="B564" s="27" t="s">
        <v>173</v>
      </c>
      <c r="C564" s="35" t="s">
        <v>543</v>
      </c>
      <c r="D564" s="28" t="s">
        <v>755</v>
      </c>
      <c r="E564" s="95"/>
      <c r="F564" s="29">
        <v>15</v>
      </c>
      <c r="G564" s="30">
        <v>20</v>
      </c>
      <c r="H564" s="149"/>
      <c r="I564" s="30">
        <f t="shared" si="60"/>
        <v>0</v>
      </c>
      <c r="J564" s="200" t="s">
        <v>108</v>
      </c>
      <c r="K564" s="94" t="s">
        <v>160</v>
      </c>
      <c r="L564" s="180">
        <f t="shared" si="61"/>
        <v>3.6585365853658538</v>
      </c>
      <c r="M564" s="180">
        <f t="shared" si="62"/>
        <v>0</v>
      </c>
      <c r="O564" s="185">
        <f t="shared" si="63"/>
        <v>18.75</v>
      </c>
      <c r="P564" s="185">
        <f t="shared" si="64"/>
        <v>0</v>
      </c>
      <c r="R564" s="174">
        <v>1.5</v>
      </c>
      <c r="S564" s="172">
        <f t="shared" si="65"/>
        <v>0</v>
      </c>
      <c r="T564" s="174">
        <v>200</v>
      </c>
      <c r="U564" s="172">
        <f t="shared" si="66"/>
        <v>0</v>
      </c>
      <c r="V564" s="174"/>
    </row>
    <row r="565" spans="1:22" s="2" customFormat="1" ht="22.5" customHeight="1" x14ac:dyDescent="0.2">
      <c r="A565" s="4" t="s">
        <v>963</v>
      </c>
      <c r="B565" s="46" t="s">
        <v>173</v>
      </c>
      <c r="C565" s="47" t="s">
        <v>657</v>
      </c>
      <c r="D565" s="48"/>
      <c r="E565" s="47"/>
      <c r="F565" s="49">
        <v>30.4</v>
      </c>
      <c r="G565" s="50">
        <v>38</v>
      </c>
      <c r="H565" s="149"/>
      <c r="I565" s="30">
        <f t="shared" si="60"/>
        <v>0</v>
      </c>
      <c r="J565" s="199" t="s">
        <v>102</v>
      </c>
      <c r="K565" s="51" t="s">
        <v>508</v>
      </c>
      <c r="L565" s="180">
        <f t="shared" si="61"/>
        <v>7.4146341463414638</v>
      </c>
      <c r="M565" s="180">
        <f t="shared" si="62"/>
        <v>0</v>
      </c>
      <c r="O565" s="185">
        <f t="shared" si="63"/>
        <v>37.999999999999993</v>
      </c>
      <c r="P565" s="185">
        <f t="shared" si="64"/>
        <v>0</v>
      </c>
      <c r="R565" s="174">
        <v>3</v>
      </c>
      <c r="S565" s="172">
        <f t="shared" si="65"/>
        <v>0</v>
      </c>
      <c r="T565" s="174">
        <v>85</v>
      </c>
      <c r="U565" s="172">
        <f t="shared" si="66"/>
        <v>0</v>
      </c>
      <c r="V565" s="174"/>
    </row>
    <row r="566" spans="1:22" s="2" customFormat="1" ht="22.5" hidden="1" customHeight="1" x14ac:dyDescent="0.2">
      <c r="A566" s="4" t="s">
        <v>537</v>
      </c>
      <c r="B566" s="36" t="s">
        <v>173</v>
      </c>
      <c r="C566" s="37" t="s">
        <v>528</v>
      </c>
      <c r="D566" s="38" t="s">
        <v>175</v>
      </c>
      <c r="E566" s="96"/>
      <c r="F566" s="39">
        <v>88</v>
      </c>
      <c r="G566" s="40">
        <v>110</v>
      </c>
      <c r="H566" s="149"/>
      <c r="I566" s="30">
        <f t="shared" si="60"/>
        <v>0</v>
      </c>
      <c r="J566" s="37" t="s">
        <v>121</v>
      </c>
      <c r="K566" s="37" t="s">
        <v>541</v>
      </c>
      <c r="L566" s="180">
        <f t="shared" si="61"/>
        <v>21.463414634146343</v>
      </c>
      <c r="M566" s="180">
        <f t="shared" si="62"/>
        <v>0</v>
      </c>
      <c r="O566" s="185">
        <f t="shared" si="63"/>
        <v>110</v>
      </c>
      <c r="P566" s="185">
        <f t="shared" si="64"/>
        <v>0</v>
      </c>
      <c r="R566" s="174">
        <v>3.5</v>
      </c>
      <c r="S566" s="172">
        <f t="shared" si="65"/>
        <v>0</v>
      </c>
      <c r="T566" s="174"/>
      <c r="U566" s="172"/>
      <c r="V566" s="174">
        <f t="shared" si="67"/>
        <v>0</v>
      </c>
    </row>
    <row r="567" spans="1:22" s="2" customFormat="1" ht="22.5" customHeight="1" x14ac:dyDescent="0.2">
      <c r="A567" s="4" t="s">
        <v>167</v>
      </c>
      <c r="B567" s="27" t="s">
        <v>173</v>
      </c>
      <c r="C567" s="35" t="s">
        <v>1089</v>
      </c>
      <c r="D567" s="28" t="s">
        <v>176</v>
      </c>
      <c r="E567" s="28"/>
      <c r="F567" s="29">
        <v>144</v>
      </c>
      <c r="G567" s="30">
        <v>180</v>
      </c>
      <c r="H567" s="149"/>
      <c r="I567" s="30">
        <f t="shared" si="60"/>
        <v>0</v>
      </c>
      <c r="J567" s="200" t="s">
        <v>105</v>
      </c>
      <c r="K567" s="94" t="s">
        <v>177</v>
      </c>
      <c r="L567" s="180">
        <f t="shared" si="61"/>
        <v>35.121951219512198</v>
      </c>
      <c r="M567" s="180">
        <f t="shared" si="62"/>
        <v>0</v>
      </c>
      <c r="O567" s="185">
        <f t="shared" si="63"/>
        <v>180</v>
      </c>
      <c r="P567" s="185">
        <f t="shared" si="64"/>
        <v>0</v>
      </c>
      <c r="R567" s="174">
        <v>35</v>
      </c>
      <c r="S567" s="172">
        <f t="shared" si="65"/>
        <v>0</v>
      </c>
      <c r="T567" s="174"/>
      <c r="U567" s="172"/>
      <c r="V567" s="174">
        <f t="shared" si="67"/>
        <v>0</v>
      </c>
    </row>
    <row r="568" spans="1:22" s="2" customFormat="1" ht="22.5" customHeight="1" x14ac:dyDescent="0.2">
      <c r="A568" s="4" t="s">
        <v>967</v>
      </c>
      <c r="B568" s="27" t="s">
        <v>178</v>
      </c>
      <c r="C568" s="35" t="s">
        <v>543</v>
      </c>
      <c r="D568" s="28" t="s">
        <v>1016</v>
      </c>
      <c r="E568" s="95"/>
      <c r="F568" s="29">
        <v>15</v>
      </c>
      <c r="G568" s="30">
        <v>20</v>
      </c>
      <c r="H568" s="149"/>
      <c r="I568" s="30">
        <f t="shared" si="60"/>
        <v>0</v>
      </c>
      <c r="J568" s="200" t="s">
        <v>107</v>
      </c>
      <c r="K568" s="94" t="s">
        <v>179</v>
      </c>
      <c r="L568" s="180">
        <f t="shared" si="61"/>
        <v>3.6585365853658538</v>
      </c>
      <c r="M568" s="180">
        <f t="shared" si="62"/>
        <v>0</v>
      </c>
      <c r="O568" s="185">
        <f t="shared" si="63"/>
        <v>18.75</v>
      </c>
      <c r="P568" s="185">
        <f t="shared" si="64"/>
        <v>0</v>
      </c>
      <c r="R568" s="174">
        <v>1.5</v>
      </c>
      <c r="S568" s="172">
        <f t="shared" si="65"/>
        <v>0</v>
      </c>
      <c r="T568" s="174">
        <v>200</v>
      </c>
      <c r="U568" s="172">
        <f t="shared" si="66"/>
        <v>0</v>
      </c>
      <c r="V568" s="174"/>
    </row>
    <row r="569" spans="1:22" s="2" customFormat="1" ht="22.5" customHeight="1" x14ac:dyDescent="0.2">
      <c r="A569" s="4" t="s">
        <v>180</v>
      </c>
      <c r="B569" s="46" t="s">
        <v>178</v>
      </c>
      <c r="C569" s="47" t="s">
        <v>657</v>
      </c>
      <c r="D569" s="48"/>
      <c r="E569" s="70"/>
      <c r="F569" s="49">
        <v>30.4</v>
      </c>
      <c r="G569" s="50">
        <v>38</v>
      </c>
      <c r="H569" s="149"/>
      <c r="I569" s="30">
        <f t="shared" si="60"/>
        <v>0</v>
      </c>
      <c r="J569" s="199" t="s">
        <v>102</v>
      </c>
      <c r="K569" s="51" t="s">
        <v>508</v>
      </c>
      <c r="L569" s="180">
        <f t="shared" si="61"/>
        <v>7.4146341463414638</v>
      </c>
      <c r="M569" s="180">
        <f t="shared" si="62"/>
        <v>0</v>
      </c>
      <c r="O569" s="185">
        <f t="shared" si="63"/>
        <v>37.999999999999993</v>
      </c>
      <c r="P569" s="185">
        <f t="shared" si="64"/>
        <v>0</v>
      </c>
      <c r="R569" s="174">
        <v>3</v>
      </c>
      <c r="S569" s="172">
        <f t="shared" si="65"/>
        <v>0</v>
      </c>
      <c r="T569" s="174">
        <v>85</v>
      </c>
      <c r="U569" s="172">
        <f t="shared" si="66"/>
        <v>0</v>
      </c>
      <c r="V569" s="174"/>
    </row>
    <row r="570" spans="1:22" s="2" customFormat="1" ht="22.5" customHeight="1" x14ac:dyDescent="0.2">
      <c r="A570" s="4" t="s">
        <v>181</v>
      </c>
      <c r="B570" s="27" t="s">
        <v>178</v>
      </c>
      <c r="C570" s="35" t="s">
        <v>590</v>
      </c>
      <c r="D570" s="28" t="s">
        <v>751</v>
      </c>
      <c r="E570" s="28" t="s">
        <v>135</v>
      </c>
      <c r="F570" s="29">
        <v>49</v>
      </c>
      <c r="G570" s="30">
        <v>62</v>
      </c>
      <c r="H570" s="149"/>
      <c r="I570" s="30">
        <f t="shared" si="60"/>
        <v>0</v>
      </c>
      <c r="J570" s="200" t="s">
        <v>109</v>
      </c>
      <c r="K570" s="94" t="s">
        <v>163</v>
      </c>
      <c r="L570" s="180">
        <f t="shared" si="61"/>
        <v>11.951219512195124</v>
      </c>
      <c r="M570" s="180">
        <f t="shared" si="62"/>
        <v>0</v>
      </c>
      <c r="O570" s="185">
        <f t="shared" si="63"/>
        <v>61.25</v>
      </c>
      <c r="P570" s="185">
        <f t="shared" si="64"/>
        <v>0</v>
      </c>
      <c r="R570" s="174">
        <v>11</v>
      </c>
      <c r="S570" s="172">
        <f t="shared" si="65"/>
        <v>0</v>
      </c>
      <c r="T570" s="174"/>
      <c r="U570" s="172"/>
      <c r="V570" s="174">
        <f t="shared" si="67"/>
        <v>0</v>
      </c>
    </row>
    <row r="571" spans="1:22" s="2" customFormat="1" ht="22.5" customHeight="1" x14ac:dyDescent="0.2">
      <c r="A571" s="4" t="s">
        <v>609</v>
      </c>
      <c r="B571" s="27" t="s">
        <v>182</v>
      </c>
      <c r="C571" s="35" t="s">
        <v>585</v>
      </c>
      <c r="D571" s="28" t="s">
        <v>1007</v>
      </c>
      <c r="E571" s="28"/>
      <c r="F571" s="29">
        <v>30.4</v>
      </c>
      <c r="G571" s="30">
        <v>38</v>
      </c>
      <c r="H571" s="149"/>
      <c r="I571" s="30">
        <f t="shared" si="60"/>
        <v>0</v>
      </c>
      <c r="J571" s="200" t="s">
        <v>108</v>
      </c>
      <c r="K571" s="94" t="s">
        <v>160</v>
      </c>
      <c r="L571" s="180">
        <f t="shared" si="61"/>
        <v>7.4146341463414638</v>
      </c>
      <c r="M571" s="180">
        <f t="shared" si="62"/>
        <v>0</v>
      </c>
      <c r="O571" s="185">
        <f t="shared" si="63"/>
        <v>37.999999999999993</v>
      </c>
      <c r="P571" s="185">
        <f t="shared" si="64"/>
        <v>0</v>
      </c>
      <c r="R571" s="174">
        <v>3</v>
      </c>
      <c r="S571" s="172">
        <f t="shared" si="65"/>
        <v>0</v>
      </c>
      <c r="T571" s="174">
        <v>85</v>
      </c>
      <c r="U571" s="172">
        <f t="shared" si="66"/>
        <v>0</v>
      </c>
      <c r="V571" s="174"/>
    </row>
    <row r="572" spans="1:22" s="2" customFormat="1" ht="22.5" customHeight="1" x14ac:dyDescent="0.2">
      <c r="A572" s="4" t="s">
        <v>537</v>
      </c>
      <c r="B572" s="27" t="s">
        <v>183</v>
      </c>
      <c r="C572" s="35" t="s">
        <v>528</v>
      </c>
      <c r="D572" s="28" t="s">
        <v>185</v>
      </c>
      <c r="E572" s="35"/>
      <c r="F572" s="29">
        <v>96</v>
      </c>
      <c r="G572" s="30">
        <v>120</v>
      </c>
      <c r="H572" s="149"/>
      <c r="I572" s="30">
        <f t="shared" si="60"/>
        <v>0</v>
      </c>
      <c r="J572" s="30"/>
      <c r="K572" s="31"/>
      <c r="L572" s="180">
        <f t="shared" si="61"/>
        <v>23.414634146341466</v>
      </c>
      <c r="M572" s="180">
        <f t="shared" si="62"/>
        <v>0</v>
      </c>
      <c r="O572" s="185">
        <f t="shared" si="63"/>
        <v>120</v>
      </c>
      <c r="P572" s="185">
        <f t="shared" si="64"/>
        <v>0</v>
      </c>
      <c r="R572" s="174">
        <v>3.5</v>
      </c>
      <c r="S572" s="172">
        <f t="shared" si="65"/>
        <v>0</v>
      </c>
      <c r="T572" s="174"/>
      <c r="U572" s="172"/>
      <c r="V572" s="174">
        <f t="shared" si="67"/>
        <v>0</v>
      </c>
    </row>
    <row r="573" spans="1:22" s="2" customFormat="1" ht="22.5" customHeight="1" x14ac:dyDescent="0.2">
      <c r="A573" s="4" t="s">
        <v>967</v>
      </c>
      <c r="B573" s="27" t="s">
        <v>186</v>
      </c>
      <c r="C573" s="35" t="s">
        <v>543</v>
      </c>
      <c r="D573" s="28" t="s">
        <v>1007</v>
      </c>
      <c r="E573" s="28"/>
      <c r="F573" s="55">
        <v>12</v>
      </c>
      <c r="G573" s="56">
        <v>18</v>
      </c>
      <c r="H573" s="149"/>
      <c r="I573" s="30">
        <f t="shared" si="60"/>
        <v>0</v>
      </c>
      <c r="J573" s="212" t="s">
        <v>122</v>
      </c>
      <c r="K573" s="212" t="s">
        <v>122</v>
      </c>
      <c r="L573" s="180">
        <f t="shared" si="61"/>
        <v>2.9268292682926833</v>
      </c>
      <c r="M573" s="180">
        <f t="shared" si="62"/>
        <v>0</v>
      </c>
      <c r="O573" s="185">
        <f t="shared" si="63"/>
        <v>15</v>
      </c>
      <c r="P573" s="185">
        <f t="shared" si="64"/>
        <v>0</v>
      </c>
      <c r="R573" s="174">
        <v>1.5</v>
      </c>
      <c r="S573" s="172">
        <f t="shared" si="65"/>
        <v>0</v>
      </c>
      <c r="T573" s="174">
        <v>200</v>
      </c>
      <c r="U573" s="172">
        <f t="shared" si="66"/>
        <v>0</v>
      </c>
      <c r="V573" s="174"/>
    </row>
    <row r="574" spans="1:22" s="2" customFormat="1" ht="22.5" customHeight="1" x14ac:dyDescent="0.2">
      <c r="A574" s="4" t="s">
        <v>154</v>
      </c>
      <c r="B574" s="27" t="s">
        <v>186</v>
      </c>
      <c r="C574" s="35" t="s">
        <v>585</v>
      </c>
      <c r="D574" s="28" t="s">
        <v>751</v>
      </c>
      <c r="E574" s="28" t="s">
        <v>162</v>
      </c>
      <c r="F574" s="55">
        <v>28</v>
      </c>
      <c r="G574" s="56">
        <v>36</v>
      </c>
      <c r="H574" s="149"/>
      <c r="I574" s="30">
        <f t="shared" si="60"/>
        <v>0</v>
      </c>
      <c r="J574" s="212" t="s">
        <v>122</v>
      </c>
      <c r="K574" s="212" t="s">
        <v>122</v>
      </c>
      <c r="L574" s="180">
        <f t="shared" si="61"/>
        <v>6.8292682926829276</v>
      </c>
      <c r="M574" s="180">
        <f t="shared" si="62"/>
        <v>0</v>
      </c>
      <c r="O574" s="185">
        <f t="shared" si="63"/>
        <v>35</v>
      </c>
      <c r="P574" s="185">
        <f t="shared" si="64"/>
        <v>0</v>
      </c>
      <c r="R574" s="174">
        <v>3</v>
      </c>
      <c r="S574" s="172">
        <f t="shared" si="65"/>
        <v>0</v>
      </c>
      <c r="T574" s="174">
        <v>85</v>
      </c>
      <c r="U574" s="172">
        <f t="shared" si="66"/>
        <v>0</v>
      </c>
      <c r="V574" s="174"/>
    </row>
    <row r="575" spans="1:22" s="2" customFormat="1" ht="22.5" customHeight="1" x14ac:dyDescent="0.2">
      <c r="A575" s="4" t="s">
        <v>609</v>
      </c>
      <c r="B575" s="27" t="s">
        <v>187</v>
      </c>
      <c r="C575" s="35" t="s">
        <v>543</v>
      </c>
      <c r="D575" s="28" t="s">
        <v>536</v>
      </c>
      <c r="E575" s="28"/>
      <c r="F575" s="29">
        <v>15</v>
      </c>
      <c r="G575" s="30">
        <v>20</v>
      </c>
      <c r="H575" s="149"/>
      <c r="I575" s="30">
        <f t="shared" si="60"/>
        <v>0</v>
      </c>
      <c r="J575" s="200" t="s">
        <v>104</v>
      </c>
      <c r="K575" s="94" t="s">
        <v>81</v>
      </c>
      <c r="L575" s="180">
        <f t="shared" si="61"/>
        <v>3.6585365853658538</v>
      </c>
      <c r="M575" s="180">
        <f t="shared" si="62"/>
        <v>0</v>
      </c>
      <c r="O575" s="185">
        <f t="shared" si="63"/>
        <v>18.75</v>
      </c>
      <c r="P575" s="185">
        <f t="shared" si="64"/>
        <v>0</v>
      </c>
      <c r="R575" s="174">
        <v>1.5</v>
      </c>
      <c r="S575" s="172">
        <f t="shared" si="65"/>
        <v>0</v>
      </c>
      <c r="T575" s="174">
        <v>200</v>
      </c>
      <c r="U575" s="172">
        <f t="shared" si="66"/>
        <v>0</v>
      </c>
      <c r="V575" s="174"/>
    </row>
    <row r="576" spans="1:22" s="2" customFormat="1" ht="22.5" customHeight="1" x14ac:dyDescent="0.2">
      <c r="A576" s="4" t="s">
        <v>968</v>
      </c>
      <c r="B576" s="27" t="s">
        <v>187</v>
      </c>
      <c r="C576" s="35" t="s">
        <v>585</v>
      </c>
      <c r="D576" s="28" t="s">
        <v>1016</v>
      </c>
      <c r="E576" s="28" t="s">
        <v>751</v>
      </c>
      <c r="F576" s="29">
        <v>30.4</v>
      </c>
      <c r="G576" s="30">
        <v>38</v>
      </c>
      <c r="H576" s="149"/>
      <c r="I576" s="30">
        <f t="shared" si="60"/>
        <v>0</v>
      </c>
      <c r="J576" s="200" t="s">
        <v>106</v>
      </c>
      <c r="K576" s="94" t="s">
        <v>188</v>
      </c>
      <c r="L576" s="180">
        <f t="shared" si="61"/>
        <v>7.4146341463414638</v>
      </c>
      <c r="M576" s="180">
        <f t="shared" si="62"/>
        <v>0</v>
      </c>
      <c r="O576" s="185">
        <f t="shared" si="63"/>
        <v>37.999999999999993</v>
      </c>
      <c r="P576" s="185">
        <f t="shared" si="64"/>
        <v>0</v>
      </c>
      <c r="R576" s="174">
        <v>3</v>
      </c>
      <c r="S576" s="172">
        <f t="shared" si="65"/>
        <v>0</v>
      </c>
      <c r="T576" s="174">
        <v>85</v>
      </c>
      <c r="U576" s="172">
        <f t="shared" si="66"/>
        <v>0</v>
      </c>
      <c r="V576" s="174"/>
    </row>
    <row r="577" spans="1:22" s="2" customFormat="1" ht="22.5" customHeight="1" x14ac:dyDescent="0.2">
      <c r="A577" s="4" t="s">
        <v>1077</v>
      </c>
      <c r="B577" s="27" t="s">
        <v>189</v>
      </c>
      <c r="C577" s="35" t="s">
        <v>543</v>
      </c>
      <c r="D577" s="28" t="s">
        <v>165</v>
      </c>
      <c r="E577" s="35"/>
      <c r="F577" s="29">
        <v>12</v>
      </c>
      <c r="G577" s="30">
        <v>18</v>
      </c>
      <c r="H577" s="149"/>
      <c r="I577" s="30">
        <f t="shared" si="60"/>
        <v>0</v>
      </c>
      <c r="J577" s="200" t="s">
        <v>108</v>
      </c>
      <c r="K577" s="94" t="s">
        <v>160</v>
      </c>
      <c r="L577" s="180">
        <f t="shared" si="61"/>
        <v>2.9268292682926833</v>
      </c>
      <c r="M577" s="180">
        <f t="shared" si="62"/>
        <v>0</v>
      </c>
      <c r="O577" s="185">
        <f t="shared" si="63"/>
        <v>15</v>
      </c>
      <c r="P577" s="185">
        <f t="shared" si="64"/>
        <v>0</v>
      </c>
      <c r="R577" s="174">
        <v>1.5</v>
      </c>
      <c r="S577" s="172">
        <f t="shared" si="65"/>
        <v>0</v>
      </c>
      <c r="T577" s="174">
        <v>200</v>
      </c>
      <c r="U577" s="172">
        <f t="shared" si="66"/>
        <v>0</v>
      </c>
      <c r="V577" s="174"/>
    </row>
    <row r="578" spans="1:22" s="2" customFormat="1" ht="22.5" customHeight="1" x14ac:dyDescent="0.2">
      <c r="A578" s="4" t="s">
        <v>826</v>
      </c>
      <c r="B578" s="27" t="s">
        <v>189</v>
      </c>
      <c r="C578" s="35" t="s">
        <v>585</v>
      </c>
      <c r="D578" s="28" t="s">
        <v>190</v>
      </c>
      <c r="E578" s="28"/>
      <c r="F578" s="29">
        <v>28</v>
      </c>
      <c r="G578" s="30">
        <v>38</v>
      </c>
      <c r="H578" s="149"/>
      <c r="I578" s="30">
        <f t="shared" si="60"/>
        <v>0</v>
      </c>
      <c r="J578" s="200" t="s">
        <v>109</v>
      </c>
      <c r="K578" s="94" t="s">
        <v>163</v>
      </c>
      <c r="L578" s="180">
        <f t="shared" si="61"/>
        <v>6.8292682926829276</v>
      </c>
      <c r="M578" s="180">
        <f t="shared" si="62"/>
        <v>0</v>
      </c>
      <c r="O578" s="185">
        <f t="shared" si="63"/>
        <v>35</v>
      </c>
      <c r="P578" s="185">
        <f t="shared" si="64"/>
        <v>0</v>
      </c>
      <c r="R578" s="174">
        <v>3</v>
      </c>
      <c r="S578" s="172">
        <f t="shared" si="65"/>
        <v>0</v>
      </c>
      <c r="T578" s="174">
        <v>85</v>
      </c>
      <c r="U578" s="172">
        <f t="shared" si="66"/>
        <v>0</v>
      </c>
      <c r="V578" s="174"/>
    </row>
    <row r="579" spans="1:22" s="2" customFormat="1" ht="22.5" customHeight="1" x14ac:dyDescent="0.2">
      <c r="A579" s="4" t="s">
        <v>537</v>
      </c>
      <c r="B579" s="27" t="s">
        <v>189</v>
      </c>
      <c r="C579" s="35" t="s">
        <v>528</v>
      </c>
      <c r="D579" s="28" t="s">
        <v>185</v>
      </c>
      <c r="E579" s="35"/>
      <c r="F579" s="29">
        <v>88</v>
      </c>
      <c r="G579" s="30">
        <v>110</v>
      </c>
      <c r="H579" s="149"/>
      <c r="I579" s="30">
        <f t="shared" si="60"/>
        <v>0</v>
      </c>
      <c r="J579" s="30"/>
      <c r="K579" s="94"/>
      <c r="L579" s="180">
        <f t="shared" si="61"/>
        <v>21.463414634146343</v>
      </c>
      <c r="M579" s="180">
        <f t="shared" si="62"/>
        <v>0</v>
      </c>
      <c r="O579" s="185">
        <f t="shared" si="63"/>
        <v>110</v>
      </c>
      <c r="P579" s="185">
        <f t="shared" si="64"/>
        <v>0</v>
      </c>
      <c r="R579" s="174">
        <v>3.5</v>
      </c>
      <c r="S579" s="172">
        <f t="shared" si="65"/>
        <v>0</v>
      </c>
      <c r="T579" s="174"/>
      <c r="U579" s="172"/>
      <c r="V579" s="174">
        <f t="shared" si="67"/>
        <v>0</v>
      </c>
    </row>
    <row r="580" spans="1:22" s="2" customFormat="1" ht="22.5" customHeight="1" x14ac:dyDescent="0.2">
      <c r="A580" s="4" t="s">
        <v>167</v>
      </c>
      <c r="B580" s="27" t="s">
        <v>189</v>
      </c>
      <c r="C580" s="35" t="s">
        <v>156</v>
      </c>
      <c r="D580" s="28" t="s">
        <v>191</v>
      </c>
      <c r="E580" s="28"/>
      <c r="F580" s="29">
        <v>45</v>
      </c>
      <c r="G580" s="30">
        <v>62</v>
      </c>
      <c r="H580" s="149"/>
      <c r="I580" s="30">
        <f t="shared" si="60"/>
        <v>0</v>
      </c>
      <c r="J580" s="200" t="s">
        <v>110</v>
      </c>
      <c r="K580" s="94" t="s">
        <v>158</v>
      </c>
      <c r="L580" s="180">
        <f t="shared" si="61"/>
        <v>10.975609756097562</v>
      </c>
      <c r="M580" s="180">
        <f t="shared" si="62"/>
        <v>0</v>
      </c>
      <c r="O580" s="185">
        <f t="shared" si="63"/>
        <v>56.25</v>
      </c>
      <c r="P580" s="185">
        <f t="shared" si="64"/>
        <v>0</v>
      </c>
      <c r="R580" s="174">
        <v>10</v>
      </c>
      <c r="S580" s="172">
        <f t="shared" si="65"/>
        <v>0</v>
      </c>
      <c r="T580" s="174"/>
      <c r="U580" s="172"/>
      <c r="V580" s="174">
        <f t="shared" si="67"/>
        <v>0</v>
      </c>
    </row>
    <row r="581" spans="1:22" s="2" customFormat="1" ht="22.5" customHeight="1" x14ac:dyDescent="0.2">
      <c r="A581" s="4" t="s">
        <v>826</v>
      </c>
      <c r="B581" s="27" t="s">
        <v>189</v>
      </c>
      <c r="C581" s="35" t="s">
        <v>779</v>
      </c>
      <c r="D581" s="28" t="s">
        <v>141</v>
      </c>
      <c r="E581" s="28"/>
      <c r="F581" s="29">
        <v>64</v>
      </c>
      <c r="G581" s="30">
        <v>80</v>
      </c>
      <c r="H581" s="149"/>
      <c r="I581" s="30">
        <f t="shared" si="60"/>
        <v>0</v>
      </c>
      <c r="J581" s="200" t="s">
        <v>110</v>
      </c>
      <c r="K581" s="94" t="s">
        <v>158</v>
      </c>
      <c r="L581" s="180">
        <f t="shared" si="61"/>
        <v>15.609756097560977</v>
      </c>
      <c r="M581" s="180">
        <f t="shared" si="62"/>
        <v>0</v>
      </c>
      <c r="O581" s="185">
        <f t="shared" si="63"/>
        <v>80</v>
      </c>
      <c r="P581" s="185">
        <f t="shared" si="64"/>
        <v>0</v>
      </c>
      <c r="R581" s="174">
        <v>13</v>
      </c>
      <c r="S581" s="172">
        <f t="shared" si="65"/>
        <v>0</v>
      </c>
      <c r="T581" s="174"/>
      <c r="U581" s="172"/>
      <c r="V581" s="174">
        <f t="shared" si="67"/>
        <v>0</v>
      </c>
    </row>
    <row r="582" spans="1:22" s="2" customFormat="1" ht="22.5" hidden="1" customHeight="1" x14ac:dyDescent="0.2">
      <c r="A582" s="4" t="s">
        <v>167</v>
      </c>
      <c r="B582" s="36" t="s">
        <v>189</v>
      </c>
      <c r="C582" s="37" t="s">
        <v>743</v>
      </c>
      <c r="D582" s="38" t="s">
        <v>682</v>
      </c>
      <c r="E582" s="38" t="s">
        <v>588</v>
      </c>
      <c r="F582" s="39">
        <v>70</v>
      </c>
      <c r="G582" s="40">
        <v>88</v>
      </c>
      <c r="H582" s="149"/>
      <c r="I582" s="30">
        <f t="shared" si="60"/>
        <v>0</v>
      </c>
      <c r="J582" s="37" t="s">
        <v>121</v>
      </c>
      <c r="K582" s="37" t="s">
        <v>541</v>
      </c>
      <c r="L582" s="180">
        <f t="shared" si="61"/>
        <v>17.073170731707318</v>
      </c>
      <c r="M582" s="180">
        <f t="shared" si="62"/>
        <v>0</v>
      </c>
      <c r="O582" s="185">
        <f t="shared" si="63"/>
        <v>87.5</v>
      </c>
      <c r="P582" s="185">
        <f t="shared" si="64"/>
        <v>0</v>
      </c>
      <c r="R582" s="174">
        <v>25</v>
      </c>
      <c r="S582" s="172">
        <f t="shared" si="65"/>
        <v>0</v>
      </c>
      <c r="T582" s="174"/>
      <c r="U582" s="172"/>
      <c r="V582" s="174">
        <f t="shared" si="67"/>
        <v>0</v>
      </c>
    </row>
    <row r="583" spans="1:22" s="2" customFormat="1" ht="22.5" customHeight="1" x14ac:dyDescent="0.2">
      <c r="A583" s="4" t="s">
        <v>167</v>
      </c>
      <c r="B583" s="27" t="s">
        <v>189</v>
      </c>
      <c r="C583" s="35" t="s">
        <v>1089</v>
      </c>
      <c r="D583" s="28" t="s">
        <v>141</v>
      </c>
      <c r="E583" s="28" t="s">
        <v>192</v>
      </c>
      <c r="F583" s="29">
        <v>144</v>
      </c>
      <c r="G583" s="30">
        <v>180</v>
      </c>
      <c r="H583" s="149"/>
      <c r="I583" s="30">
        <f t="shared" si="60"/>
        <v>0</v>
      </c>
      <c r="J583" s="200" t="s">
        <v>112</v>
      </c>
      <c r="K583" s="94" t="s">
        <v>193</v>
      </c>
      <c r="L583" s="180">
        <f t="shared" si="61"/>
        <v>35.121951219512198</v>
      </c>
      <c r="M583" s="180">
        <f t="shared" si="62"/>
        <v>0</v>
      </c>
      <c r="O583" s="185">
        <f t="shared" si="63"/>
        <v>180</v>
      </c>
      <c r="P583" s="185">
        <f t="shared" si="64"/>
        <v>0</v>
      </c>
      <c r="R583" s="174">
        <v>35</v>
      </c>
      <c r="S583" s="172">
        <f t="shared" si="65"/>
        <v>0</v>
      </c>
      <c r="T583" s="174"/>
      <c r="U583" s="172"/>
      <c r="V583" s="174">
        <f t="shared" si="67"/>
        <v>0</v>
      </c>
    </row>
    <row r="584" spans="1:22" s="2" customFormat="1" ht="22.5" customHeight="1" x14ac:dyDescent="0.2">
      <c r="A584" s="4" t="s">
        <v>609</v>
      </c>
      <c r="B584" s="46" t="s">
        <v>194</v>
      </c>
      <c r="C584" s="47" t="s">
        <v>657</v>
      </c>
      <c r="D584" s="48"/>
      <c r="E584" s="48"/>
      <c r="F584" s="49">
        <v>30.4</v>
      </c>
      <c r="G584" s="50">
        <v>38</v>
      </c>
      <c r="H584" s="149"/>
      <c r="I584" s="30">
        <f t="shared" si="60"/>
        <v>0</v>
      </c>
      <c r="J584" s="199" t="s">
        <v>102</v>
      </c>
      <c r="K584" s="51" t="s">
        <v>508</v>
      </c>
      <c r="L584" s="180">
        <f t="shared" si="61"/>
        <v>7.4146341463414638</v>
      </c>
      <c r="M584" s="180">
        <f t="shared" si="62"/>
        <v>0</v>
      </c>
      <c r="O584" s="185">
        <f t="shared" si="63"/>
        <v>37.999999999999993</v>
      </c>
      <c r="P584" s="185">
        <f t="shared" si="64"/>
        <v>0</v>
      </c>
      <c r="R584" s="174">
        <v>3</v>
      </c>
      <c r="S584" s="172">
        <f t="shared" si="65"/>
        <v>0</v>
      </c>
      <c r="T584" s="174">
        <v>85</v>
      </c>
      <c r="U584" s="172">
        <f t="shared" si="66"/>
        <v>0</v>
      </c>
      <c r="V584" s="174"/>
    </row>
    <row r="585" spans="1:22" s="2" customFormat="1" ht="22.5" customHeight="1" x14ac:dyDescent="0.2">
      <c r="A585" s="4" t="s">
        <v>609</v>
      </c>
      <c r="B585" s="27" t="s">
        <v>195</v>
      </c>
      <c r="C585" s="35" t="s">
        <v>543</v>
      </c>
      <c r="D585" s="28" t="s">
        <v>1064</v>
      </c>
      <c r="E585" s="28"/>
      <c r="F585" s="29">
        <v>15</v>
      </c>
      <c r="G585" s="30">
        <v>20</v>
      </c>
      <c r="H585" s="149"/>
      <c r="I585" s="30">
        <f t="shared" si="60"/>
        <v>0</v>
      </c>
      <c r="J585" s="200" t="s">
        <v>108</v>
      </c>
      <c r="K585" s="94" t="s">
        <v>160</v>
      </c>
      <c r="L585" s="180">
        <f t="shared" si="61"/>
        <v>3.6585365853658538</v>
      </c>
      <c r="M585" s="180">
        <f t="shared" si="62"/>
        <v>0</v>
      </c>
      <c r="O585" s="185">
        <f t="shared" si="63"/>
        <v>18.75</v>
      </c>
      <c r="P585" s="185">
        <f t="shared" si="64"/>
        <v>0</v>
      </c>
      <c r="R585" s="174">
        <v>1.5</v>
      </c>
      <c r="S585" s="172">
        <f t="shared" si="65"/>
        <v>0</v>
      </c>
      <c r="T585" s="174">
        <v>200</v>
      </c>
      <c r="U585" s="172">
        <f t="shared" si="66"/>
        <v>0</v>
      </c>
      <c r="V585" s="174"/>
    </row>
    <row r="586" spans="1:22" s="2" customFormat="1" ht="22.5" customHeight="1" x14ac:dyDescent="0.2">
      <c r="A586" s="4" t="s">
        <v>609</v>
      </c>
      <c r="B586" s="46" t="s">
        <v>195</v>
      </c>
      <c r="C586" s="47" t="s">
        <v>657</v>
      </c>
      <c r="D586" s="48"/>
      <c r="E586" s="47"/>
      <c r="F586" s="49">
        <v>30.4</v>
      </c>
      <c r="G586" s="50">
        <v>38</v>
      </c>
      <c r="H586" s="149"/>
      <c r="I586" s="30">
        <f t="shared" ref="I586:I649" si="68">H586*F586</f>
        <v>0</v>
      </c>
      <c r="J586" s="199" t="s">
        <v>102</v>
      </c>
      <c r="K586" s="51" t="s">
        <v>508</v>
      </c>
      <c r="L586" s="180">
        <f t="shared" ref="L586:L649" si="69">F586/4.1</f>
        <v>7.4146341463414638</v>
      </c>
      <c r="M586" s="180">
        <f t="shared" ref="M586:M649" si="70">L586*H586</f>
        <v>0</v>
      </c>
      <c r="O586" s="185">
        <f t="shared" ref="O586:O649" si="71">F586/0.8</f>
        <v>37.999999999999993</v>
      </c>
      <c r="P586" s="185">
        <f t="shared" ref="P586:P649" si="72">O586*H586</f>
        <v>0</v>
      </c>
      <c r="R586" s="174">
        <v>3</v>
      </c>
      <c r="S586" s="172">
        <f t="shared" ref="S586:S649" si="73">R586*H586</f>
        <v>0</v>
      </c>
      <c r="T586" s="174">
        <v>85</v>
      </c>
      <c r="U586" s="172">
        <f t="shared" ref="U586:U647" si="74">H586/T586</f>
        <v>0</v>
      </c>
      <c r="V586" s="174"/>
    </row>
    <row r="587" spans="1:22" s="2" customFormat="1" ht="22.5" customHeight="1" x14ac:dyDescent="0.2">
      <c r="A587" s="4" t="s">
        <v>537</v>
      </c>
      <c r="B587" s="27" t="s">
        <v>195</v>
      </c>
      <c r="C587" s="35" t="s">
        <v>528</v>
      </c>
      <c r="D587" s="28" t="s">
        <v>184</v>
      </c>
      <c r="E587" s="35"/>
      <c r="F587" s="29">
        <v>88</v>
      </c>
      <c r="G587" s="30">
        <v>110</v>
      </c>
      <c r="H587" s="149"/>
      <c r="I587" s="30">
        <f t="shared" si="68"/>
        <v>0</v>
      </c>
      <c r="J587" s="30"/>
      <c r="K587" s="94"/>
      <c r="L587" s="180">
        <f t="shared" si="69"/>
        <v>21.463414634146343</v>
      </c>
      <c r="M587" s="180">
        <f t="shared" si="70"/>
        <v>0</v>
      </c>
      <c r="O587" s="185">
        <f t="shared" si="71"/>
        <v>110</v>
      </c>
      <c r="P587" s="185">
        <f t="shared" si="72"/>
        <v>0</v>
      </c>
      <c r="R587" s="174">
        <v>3.5</v>
      </c>
      <c r="S587" s="172">
        <f t="shared" si="73"/>
        <v>0</v>
      </c>
      <c r="T587" s="174"/>
      <c r="U587" s="172"/>
      <c r="V587" s="174">
        <f t="shared" si="67"/>
        <v>0</v>
      </c>
    </row>
    <row r="588" spans="1:22" s="2" customFormat="1" ht="22.5" customHeight="1" x14ac:dyDescent="0.2">
      <c r="A588" s="4" t="s">
        <v>609</v>
      </c>
      <c r="B588" s="27" t="s">
        <v>195</v>
      </c>
      <c r="C588" s="35" t="s">
        <v>851</v>
      </c>
      <c r="D588" s="28" t="s">
        <v>1064</v>
      </c>
      <c r="E588" s="28"/>
      <c r="F588" s="29">
        <v>49</v>
      </c>
      <c r="G588" s="30">
        <v>62</v>
      </c>
      <c r="H588" s="149"/>
      <c r="I588" s="30">
        <f t="shared" si="68"/>
        <v>0</v>
      </c>
      <c r="J588" s="200" t="s">
        <v>109</v>
      </c>
      <c r="K588" s="94" t="s">
        <v>163</v>
      </c>
      <c r="L588" s="180">
        <f t="shared" si="69"/>
        <v>11.951219512195124</v>
      </c>
      <c r="M588" s="180">
        <f t="shared" si="70"/>
        <v>0</v>
      </c>
      <c r="O588" s="185">
        <f t="shared" si="71"/>
        <v>61.25</v>
      </c>
      <c r="P588" s="185">
        <f t="shared" si="72"/>
        <v>0</v>
      </c>
      <c r="R588" s="174">
        <v>8</v>
      </c>
      <c r="S588" s="172">
        <f t="shared" si="73"/>
        <v>0</v>
      </c>
      <c r="T588" s="174"/>
      <c r="U588" s="172"/>
      <c r="V588" s="174">
        <f t="shared" si="67"/>
        <v>0</v>
      </c>
    </row>
    <row r="589" spans="1:22" s="2" customFormat="1" ht="22.5" customHeight="1" x14ac:dyDescent="0.2">
      <c r="A589" s="4" t="s">
        <v>197</v>
      </c>
      <c r="B589" s="27" t="s">
        <v>196</v>
      </c>
      <c r="C589" s="35" t="s">
        <v>585</v>
      </c>
      <c r="D589" s="28" t="s">
        <v>751</v>
      </c>
      <c r="E589" s="35"/>
      <c r="F589" s="29">
        <v>30.4</v>
      </c>
      <c r="G589" s="30">
        <v>38</v>
      </c>
      <c r="H589" s="149"/>
      <c r="I589" s="30">
        <f t="shared" si="68"/>
        <v>0</v>
      </c>
      <c r="J589" s="200" t="s">
        <v>109</v>
      </c>
      <c r="K589" s="94" t="s">
        <v>163</v>
      </c>
      <c r="L589" s="180">
        <f t="shared" si="69"/>
        <v>7.4146341463414638</v>
      </c>
      <c r="M589" s="180">
        <f t="shared" si="70"/>
        <v>0</v>
      </c>
      <c r="O589" s="185">
        <f t="shared" si="71"/>
        <v>37.999999999999993</v>
      </c>
      <c r="P589" s="185">
        <f t="shared" si="72"/>
        <v>0</v>
      </c>
      <c r="R589" s="174">
        <v>3</v>
      </c>
      <c r="S589" s="172">
        <f t="shared" si="73"/>
        <v>0</v>
      </c>
      <c r="T589" s="174">
        <v>85</v>
      </c>
      <c r="U589" s="172">
        <f t="shared" si="74"/>
        <v>0</v>
      </c>
      <c r="V589" s="174"/>
    </row>
    <row r="590" spans="1:22" s="2" customFormat="1" ht="22.5" hidden="1" customHeight="1" x14ac:dyDescent="0.2">
      <c r="A590" s="4" t="s">
        <v>609</v>
      </c>
      <c r="B590" s="36" t="s">
        <v>196</v>
      </c>
      <c r="C590" s="37" t="s">
        <v>590</v>
      </c>
      <c r="D590" s="38" t="s">
        <v>1007</v>
      </c>
      <c r="E590" s="37"/>
      <c r="F590" s="39">
        <v>49</v>
      </c>
      <c r="G590" s="40">
        <v>62</v>
      </c>
      <c r="H590" s="149"/>
      <c r="I590" s="30">
        <f t="shared" si="68"/>
        <v>0</v>
      </c>
      <c r="J590" s="37" t="s">
        <v>121</v>
      </c>
      <c r="K590" s="37" t="s">
        <v>541</v>
      </c>
      <c r="L590" s="180">
        <f t="shared" si="69"/>
        <v>11.951219512195124</v>
      </c>
      <c r="M590" s="180">
        <f t="shared" si="70"/>
        <v>0</v>
      </c>
      <c r="O590" s="185">
        <f t="shared" si="71"/>
        <v>61.25</v>
      </c>
      <c r="P590" s="185">
        <f t="shared" si="72"/>
        <v>0</v>
      </c>
      <c r="R590" s="174">
        <v>11</v>
      </c>
      <c r="S590" s="172">
        <f t="shared" si="73"/>
        <v>0</v>
      </c>
      <c r="T590" s="174"/>
      <c r="U590" s="172"/>
      <c r="V590" s="174">
        <f t="shared" si="67"/>
        <v>0</v>
      </c>
    </row>
    <row r="591" spans="1:22" s="2" customFormat="1" ht="22.5" customHeight="1" x14ac:dyDescent="0.2">
      <c r="A591" s="4" t="s">
        <v>167</v>
      </c>
      <c r="B591" s="46" t="s">
        <v>198</v>
      </c>
      <c r="C591" s="47" t="s">
        <v>166</v>
      </c>
      <c r="D591" s="48"/>
      <c r="E591" s="48"/>
      <c r="F591" s="49">
        <v>64</v>
      </c>
      <c r="G591" s="50">
        <v>80</v>
      </c>
      <c r="H591" s="149"/>
      <c r="I591" s="30">
        <f t="shared" si="68"/>
        <v>0</v>
      </c>
      <c r="J591" s="199" t="s">
        <v>102</v>
      </c>
      <c r="K591" s="51" t="s">
        <v>508</v>
      </c>
      <c r="L591" s="180">
        <f t="shared" si="69"/>
        <v>15.609756097560977</v>
      </c>
      <c r="M591" s="180">
        <f t="shared" si="70"/>
        <v>0</v>
      </c>
      <c r="O591" s="185">
        <f t="shared" si="71"/>
        <v>80</v>
      </c>
      <c r="P591" s="185">
        <f t="shared" si="72"/>
        <v>0</v>
      </c>
      <c r="R591" s="174">
        <v>13</v>
      </c>
      <c r="S591" s="172">
        <f t="shared" si="73"/>
        <v>0</v>
      </c>
      <c r="T591" s="174"/>
      <c r="U591" s="172"/>
      <c r="V591" s="174">
        <f t="shared" si="67"/>
        <v>0</v>
      </c>
    </row>
    <row r="592" spans="1:22" s="2" customFormat="1" ht="22.5" customHeight="1" x14ac:dyDescent="0.2">
      <c r="A592" s="4" t="s">
        <v>609</v>
      </c>
      <c r="B592" s="27" t="s">
        <v>199</v>
      </c>
      <c r="C592" s="35" t="s">
        <v>543</v>
      </c>
      <c r="D592" s="28" t="s">
        <v>1064</v>
      </c>
      <c r="E592" s="95"/>
      <c r="F592" s="29">
        <v>15</v>
      </c>
      <c r="G592" s="30">
        <v>20</v>
      </c>
      <c r="H592" s="149"/>
      <c r="I592" s="30">
        <f t="shared" si="68"/>
        <v>0</v>
      </c>
      <c r="J592" s="200" t="s">
        <v>108</v>
      </c>
      <c r="K592" s="94" t="s">
        <v>160</v>
      </c>
      <c r="L592" s="180">
        <f t="shared" si="69"/>
        <v>3.6585365853658538</v>
      </c>
      <c r="M592" s="180">
        <f t="shared" si="70"/>
        <v>0</v>
      </c>
      <c r="O592" s="185">
        <f t="shared" si="71"/>
        <v>18.75</v>
      </c>
      <c r="P592" s="185">
        <f t="shared" si="72"/>
        <v>0</v>
      </c>
      <c r="R592" s="174">
        <v>1.5</v>
      </c>
      <c r="S592" s="172">
        <f t="shared" si="73"/>
        <v>0</v>
      </c>
      <c r="T592" s="174">
        <v>200</v>
      </c>
      <c r="U592" s="172">
        <f t="shared" si="74"/>
        <v>0</v>
      </c>
      <c r="V592" s="174"/>
    </row>
    <row r="593" spans="1:22" s="2" customFormat="1" ht="22.5" customHeight="1" x14ac:dyDescent="0.2">
      <c r="A593" s="4" t="s">
        <v>609</v>
      </c>
      <c r="B593" s="46" t="s">
        <v>199</v>
      </c>
      <c r="C593" s="47" t="s">
        <v>657</v>
      </c>
      <c r="D593" s="48"/>
      <c r="E593" s="47"/>
      <c r="F593" s="49">
        <v>30.4</v>
      </c>
      <c r="G593" s="50">
        <v>38</v>
      </c>
      <c r="H593" s="149"/>
      <c r="I593" s="30">
        <f t="shared" si="68"/>
        <v>0</v>
      </c>
      <c r="J593" s="199" t="s">
        <v>102</v>
      </c>
      <c r="K593" s="51" t="s">
        <v>508</v>
      </c>
      <c r="L593" s="180">
        <f t="shared" si="69"/>
        <v>7.4146341463414638</v>
      </c>
      <c r="M593" s="180">
        <f t="shared" si="70"/>
        <v>0</v>
      </c>
      <c r="O593" s="185">
        <f t="shared" si="71"/>
        <v>37.999999999999993</v>
      </c>
      <c r="P593" s="185">
        <f t="shared" si="72"/>
        <v>0</v>
      </c>
      <c r="R593" s="174">
        <v>3</v>
      </c>
      <c r="S593" s="172">
        <f t="shared" si="73"/>
        <v>0</v>
      </c>
      <c r="T593" s="174">
        <v>85</v>
      </c>
      <c r="U593" s="172">
        <f t="shared" si="74"/>
        <v>0</v>
      </c>
      <c r="V593" s="174"/>
    </row>
    <row r="594" spans="1:22" s="2" customFormat="1" ht="22.5" hidden="1" customHeight="1" x14ac:dyDescent="0.2">
      <c r="A594" s="4" t="s">
        <v>167</v>
      </c>
      <c r="B594" s="36" t="s">
        <v>200</v>
      </c>
      <c r="C594" s="37" t="s">
        <v>585</v>
      </c>
      <c r="D594" s="38" t="s">
        <v>588</v>
      </c>
      <c r="E594" s="38" t="s">
        <v>588</v>
      </c>
      <c r="F594" s="39">
        <v>28</v>
      </c>
      <c r="G594" s="40">
        <v>38</v>
      </c>
      <c r="H594" s="149"/>
      <c r="I594" s="30">
        <f t="shared" si="68"/>
        <v>0</v>
      </c>
      <c r="J594" s="37" t="s">
        <v>121</v>
      </c>
      <c r="K594" s="37" t="s">
        <v>541</v>
      </c>
      <c r="L594" s="180">
        <f t="shared" si="69"/>
        <v>6.8292682926829276</v>
      </c>
      <c r="M594" s="180">
        <f t="shared" si="70"/>
        <v>0</v>
      </c>
      <c r="O594" s="185">
        <f t="shared" si="71"/>
        <v>35</v>
      </c>
      <c r="P594" s="185">
        <f t="shared" si="72"/>
        <v>0</v>
      </c>
      <c r="R594" s="174">
        <v>3</v>
      </c>
      <c r="S594" s="172">
        <f t="shared" si="73"/>
        <v>0</v>
      </c>
      <c r="T594" s="174">
        <v>85</v>
      </c>
      <c r="U594" s="172">
        <f t="shared" si="74"/>
        <v>0</v>
      </c>
      <c r="V594" s="174"/>
    </row>
    <row r="595" spans="1:22" s="2" customFormat="1" ht="22.5" hidden="1" customHeight="1" x14ac:dyDescent="0.2">
      <c r="A595" s="4" t="s">
        <v>167</v>
      </c>
      <c r="B595" s="36" t="s">
        <v>200</v>
      </c>
      <c r="C595" s="37" t="s">
        <v>136</v>
      </c>
      <c r="D595" s="38" t="s">
        <v>580</v>
      </c>
      <c r="E595" s="38" t="s">
        <v>598</v>
      </c>
      <c r="F595" s="39">
        <v>144</v>
      </c>
      <c r="G595" s="40">
        <v>180</v>
      </c>
      <c r="H595" s="149"/>
      <c r="I595" s="30">
        <f t="shared" si="68"/>
        <v>0</v>
      </c>
      <c r="J595" s="37" t="s">
        <v>121</v>
      </c>
      <c r="K595" s="37" t="s">
        <v>541</v>
      </c>
      <c r="L595" s="180">
        <f t="shared" si="69"/>
        <v>35.121951219512198</v>
      </c>
      <c r="M595" s="180">
        <f t="shared" si="70"/>
        <v>0</v>
      </c>
      <c r="O595" s="185">
        <f t="shared" si="71"/>
        <v>180</v>
      </c>
      <c r="P595" s="185">
        <f t="shared" si="72"/>
        <v>0</v>
      </c>
      <c r="R595" s="174">
        <v>50</v>
      </c>
      <c r="S595" s="172">
        <f t="shared" si="73"/>
        <v>0</v>
      </c>
      <c r="T595" s="174"/>
      <c r="U595" s="172"/>
      <c r="V595" s="174">
        <f t="shared" si="67"/>
        <v>0</v>
      </c>
    </row>
    <row r="596" spans="1:22" s="2" customFormat="1" ht="22.5" customHeight="1" x14ac:dyDescent="0.2">
      <c r="A596" s="4" t="s">
        <v>174</v>
      </c>
      <c r="B596" s="27" t="s">
        <v>201</v>
      </c>
      <c r="C596" s="35" t="s">
        <v>543</v>
      </c>
      <c r="D596" s="28" t="s">
        <v>165</v>
      </c>
      <c r="E596" s="35"/>
      <c r="F596" s="29">
        <v>15</v>
      </c>
      <c r="G596" s="30">
        <v>20</v>
      </c>
      <c r="H596" s="149"/>
      <c r="I596" s="30">
        <f t="shared" si="68"/>
        <v>0</v>
      </c>
      <c r="J596" s="200" t="s">
        <v>108</v>
      </c>
      <c r="K596" s="94" t="s">
        <v>160</v>
      </c>
      <c r="L596" s="180">
        <f t="shared" si="69"/>
        <v>3.6585365853658538</v>
      </c>
      <c r="M596" s="180">
        <f t="shared" si="70"/>
        <v>0</v>
      </c>
      <c r="O596" s="185">
        <f t="shared" si="71"/>
        <v>18.75</v>
      </c>
      <c r="P596" s="185">
        <f t="shared" si="72"/>
        <v>0</v>
      </c>
      <c r="R596" s="174">
        <v>1.5</v>
      </c>
      <c r="S596" s="172">
        <f t="shared" si="73"/>
        <v>0</v>
      </c>
      <c r="T596" s="174">
        <v>200</v>
      </c>
      <c r="U596" s="172">
        <f t="shared" si="74"/>
        <v>0</v>
      </c>
      <c r="V596" s="174"/>
    </row>
    <row r="597" spans="1:22" s="2" customFormat="1" ht="22.5" customHeight="1" x14ac:dyDescent="0.2">
      <c r="A597" s="4" t="s">
        <v>181</v>
      </c>
      <c r="B597" s="27" t="s">
        <v>201</v>
      </c>
      <c r="C597" s="35" t="s">
        <v>585</v>
      </c>
      <c r="D597" s="28" t="s">
        <v>141</v>
      </c>
      <c r="E597" s="35"/>
      <c r="F597" s="29">
        <v>30.4</v>
      </c>
      <c r="G597" s="30">
        <v>38</v>
      </c>
      <c r="H597" s="149"/>
      <c r="I597" s="30">
        <f t="shared" si="68"/>
        <v>0</v>
      </c>
      <c r="J597" s="200" t="s">
        <v>109</v>
      </c>
      <c r="K597" s="94" t="s">
        <v>163</v>
      </c>
      <c r="L597" s="180">
        <f t="shared" si="69"/>
        <v>7.4146341463414638</v>
      </c>
      <c r="M597" s="180">
        <f t="shared" si="70"/>
        <v>0</v>
      </c>
      <c r="O597" s="185">
        <f t="shared" si="71"/>
        <v>37.999999999999993</v>
      </c>
      <c r="P597" s="185">
        <f t="shared" si="72"/>
        <v>0</v>
      </c>
      <c r="R597" s="174">
        <v>3</v>
      </c>
      <c r="S597" s="172">
        <f t="shared" si="73"/>
        <v>0</v>
      </c>
      <c r="T597" s="174">
        <v>85</v>
      </c>
      <c r="U597" s="172">
        <f t="shared" si="74"/>
        <v>0</v>
      </c>
      <c r="V597" s="174"/>
    </row>
    <row r="598" spans="1:22" s="2" customFormat="1" ht="22.5" hidden="1" customHeight="1" x14ac:dyDescent="0.2">
      <c r="A598" s="4" t="s">
        <v>537</v>
      </c>
      <c r="B598" s="36" t="s">
        <v>201</v>
      </c>
      <c r="C598" s="37" t="s">
        <v>528</v>
      </c>
      <c r="D598" s="38" t="s">
        <v>172</v>
      </c>
      <c r="E598" s="37"/>
      <c r="F598" s="39">
        <v>88</v>
      </c>
      <c r="G598" s="40">
        <v>110</v>
      </c>
      <c r="H598" s="149"/>
      <c r="I598" s="30">
        <f t="shared" si="68"/>
        <v>0</v>
      </c>
      <c r="J598" s="37" t="s">
        <v>121</v>
      </c>
      <c r="K598" s="37" t="s">
        <v>541</v>
      </c>
      <c r="L598" s="180">
        <f t="shared" si="69"/>
        <v>21.463414634146343</v>
      </c>
      <c r="M598" s="180">
        <f t="shared" si="70"/>
        <v>0</v>
      </c>
      <c r="O598" s="185">
        <f t="shared" si="71"/>
        <v>110</v>
      </c>
      <c r="P598" s="185">
        <f t="shared" si="72"/>
        <v>0</v>
      </c>
      <c r="R598" s="174">
        <v>3.5</v>
      </c>
      <c r="S598" s="172">
        <f t="shared" si="73"/>
        <v>0</v>
      </c>
      <c r="T598" s="174"/>
      <c r="U598" s="172"/>
      <c r="V598" s="174">
        <f t="shared" si="67"/>
        <v>0</v>
      </c>
    </row>
    <row r="599" spans="1:22" s="2" customFormat="1" ht="22.5" customHeight="1" x14ac:dyDescent="0.2">
      <c r="A599" s="4" t="s">
        <v>826</v>
      </c>
      <c r="B599" s="27" t="s">
        <v>201</v>
      </c>
      <c r="C599" s="35" t="s">
        <v>779</v>
      </c>
      <c r="D599" s="28" t="s">
        <v>165</v>
      </c>
      <c r="E599" s="28" t="s">
        <v>165</v>
      </c>
      <c r="F599" s="29">
        <v>64</v>
      </c>
      <c r="G599" s="30">
        <v>80</v>
      </c>
      <c r="H599" s="149"/>
      <c r="I599" s="30">
        <f t="shared" si="68"/>
        <v>0</v>
      </c>
      <c r="J599" s="200" t="s">
        <v>110</v>
      </c>
      <c r="K599" s="94" t="s">
        <v>158</v>
      </c>
      <c r="L599" s="180">
        <f t="shared" si="69"/>
        <v>15.609756097560977</v>
      </c>
      <c r="M599" s="180">
        <f t="shared" si="70"/>
        <v>0</v>
      </c>
      <c r="O599" s="185">
        <f t="shared" si="71"/>
        <v>80</v>
      </c>
      <c r="P599" s="185">
        <f t="shared" si="72"/>
        <v>0</v>
      </c>
      <c r="R599" s="174">
        <v>13</v>
      </c>
      <c r="S599" s="172">
        <f t="shared" si="73"/>
        <v>0</v>
      </c>
      <c r="T599" s="174"/>
      <c r="U599" s="172"/>
      <c r="V599" s="174">
        <f t="shared" si="67"/>
        <v>0</v>
      </c>
    </row>
    <row r="600" spans="1:22" s="2" customFormat="1" ht="22.5" customHeight="1" x14ac:dyDescent="0.2">
      <c r="A600" s="4" t="s">
        <v>167</v>
      </c>
      <c r="B600" s="46" t="s">
        <v>201</v>
      </c>
      <c r="C600" s="47" t="s">
        <v>132</v>
      </c>
      <c r="D600" s="48"/>
      <c r="E600" s="48"/>
      <c r="F600" s="49">
        <v>70</v>
      </c>
      <c r="G600" s="50">
        <v>88</v>
      </c>
      <c r="H600" s="149"/>
      <c r="I600" s="30">
        <f t="shared" si="68"/>
        <v>0</v>
      </c>
      <c r="J600" s="199" t="s">
        <v>102</v>
      </c>
      <c r="K600" s="51" t="s">
        <v>508</v>
      </c>
      <c r="L600" s="180">
        <f t="shared" si="69"/>
        <v>17.073170731707318</v>
      </c>
      <c r="M600" s="180">
        <f t="shared" si="70"/>
        <v>0</v>
      </c>
      <c r="O600" s="185">
        <f t="shared" si="71"/>
        <v>87.5</v>
      </c>
      <c r="P600" s="185">
        <f t="shared" si="72"/>
        <v>0</v>
      </c>
      <c r="R600" s="174">
        <v>18</v>
      </c>
      <c r="S600" s="172">
        <f t="shared" si="73"/>
        <v>0</v>
      </c>
      <c r="T600" s="174"/>
      <c r="U600" s="172"/>
      <c r="V600" s="174">
        <f t="shared" si="67"/>
        <v>0</v>
      </c>
    </row>
    <row r="601" spans="1:22" s="2" customFormat="1" ht="22.5" customHeight="1" x14ac:dyDescent="0.2">
      <c r="A601" s="4" t="s">
        <v>167</v>
      </c>
      <c r="B601" s="27" t="s">
        <v>201</v>
      </c>
      <c r="C601" s="35" t="s">
        <v>1089</v>
      </c>
      <c r="D601" s="28" t="s">
        <v>176</v>
      </c>
      <c r="E601" s="28"/>
      <c r="F601" s="29">
        <v>144</v>
      </c>
      <c r="G601" s="30">
        <v>180</v>
      </c>
      <c r="H601" s="149"/>
      <c r="I601" s="30">
        <f t="shared" si="68"/>
        <v>0</v>
      </c>
      <c r="J601" s="200" t="s">
        <v>112</v>
      </c>
      <c r="K601" s="94" t="s">
        <v>193</v>
      </c>
      <c r="L601" s="180">
        <f t="shared" si="69"/>
        <v>35.121951219512198</v>
      </c>
      <c r="M601" s="180">
        <f t="shared" si="70"/>
        <v>0</v>
      </c>
      <c r="O601" s="185">
        <f t="shared" si="71"/>
        <v>180</v>
      </c>
      <c r="P601" s="185">
        <f t="shared" si="72"/>
        <v>0</v>
      </c>
      <c r="R601" s="174">
        <v>35</v>
      </c>
      <c r="S601" s="172">
        <f t="shared" si="73"/>
        <v>0</v>
      </c>
      <c r="T601" s="174"/>
      <c r="U601" s="172"/>
      <c r="V601" s="174">
        <f t="shared" si="67"/>
        <v>0</v>
      </c>
    </row>
    <row r="602" spans="1:22" s="2" customFormat="1" ht="22.5" customHeight="1" x14ac:dyDescent="0.2">
      <c r="A602" s="4" t="s">
        <v>203</v>
      </c>
      <c r="B602" s="27" t="s">
        <v>202</v>
      </c>
      <c r="C602" s="35" t="s">
        <v>543</v>
      </c>
      <c r="D602" s="28" t="s">
        <v>1007</v>
      </c>
      <c r="E602" s="35"/>
      <c r="F602" s="29">
        <v>15</v>
      </c>
      <c r="G602" s="30">
        <v>20</v>
      </c>
      <c r="H602" s="149"/>
      <c r="I602" s="30">
        <f t="shared" si="68"/>
        <v>0</v>
      </c>
      <c r="J602" s="200" t="s">
        <v>108</v>
      </c>
      <c r="K602" s="94" t="s">
        <v>160</v>
      </c>
      <c r="L602" s="180">
        <f t="shared" si="69"/>
        <v>3.6585365853658538</v>
      </c>
      <c r="M602" s="180">
        <f t="shared" si="70"/>
        <v>0</v>
      </c>
      <c r="O602" s="185">
        <f t="shared" si="71"/>
        <v>18.75</v>
      </c>
      <c r="P602" s="185">
        <f t="shared" si="72"/>
        <v>0</v>
      </c>
      <c r="R602" s="174">
        <v>1.5</v>
      </c>
      <c r="S602" s="172">
        <f t="shared" si="73"/>
        <v>0</v>
      </c>
      <c r="T602" s="174">
        <v>200</v>
      </c>
      <c r="U602" s="172">
        <f t="shared" si="74"/>
        <v>0</v>
      </c>
      <c r="V602" s="174"/>
    </row>
    <row r="603" spans="1:22" s="2" customFormat="1" ht="22.5" customHeight="1" x14ac:dyDescent="0.2">
      <c r="A603" s="4" t="s">
        <v>609</v>
      </c>
      <c r="B603" s="27" t="s">
        <v>202</v>
      </c>
      <c r="C603" s="35" t="s">
        <v>585</v>
      </c>
      <c r="D603" s="28" t="s">
        <v>165</v>
      </c>
      <c r="E603" s="35"/>
      <c r="F603" s="29">
        <v>30.4</v>
      </c>
      <c r="G603" s="30">
        <v>38</v>
      </c>
      <c r="H603" s="149"/>
      <c r="I603" s="30">
        <f t="shared" si="68"/>
        <v>0</v>
      </c>
      <c r="J603" s="200" t="s">
        <v>109</v>
      </c>
      <c r="K603" s="94" t="s">
        <v>163</v>
      </c>
      <c r="L603" s="180">
        <f t="shared" si="69"/>
        <v>7.4146341463414638</v>
      </c>
      <c r="M603" s="180">
        <f t="shared" si="70"/>
        <v>0</v>
      </c>
      <c r="O603" s="185">
        <f t="shared" si="71"/>
        <v>37.999999999999993</v>
      </c>
      <c r="P603" s="185">
        <f t="shared" si="72"/>
        <v>0</v>
      </c>
      <c r="R603" s="174">
        <v>3</v>
      </c>
      <c r="S603" s="172">
        <f t="shared" si="73"/>
        <v>0</v>
      </c>
      <c r="T603" s="174">
        <v>85</v>
      </c>
      <c r="U603" s="172">
        <f t="shared" si="74"/>
        <v>0</v>
      </c>
      <c r="V603" s="174"/>
    </row>
    <row r="604" spans="1:22" s="2" customFormat="1" ht="22.5" hidden="1" customHeight="1" x14ac:dyDescent="0.2">
      <c r="A604" s="4" t="s">
        <v>167</v>
      </c>
      <c r="B604" s="36" t="s">
        <v>202</v>
      </c>
      <c r="C604" s="37" t="s">
        <v>136</v>
      </c>
      <c r="D604" s="38" t="s">
        <v>580</v>
      </c>
      <c r="E604" s="38" t="s">
        <v>598</v>
      </c>
      <c r="F604" s="39">
        <v>144</v>
      </c>
      <c r="G604" s="40">
        <v>180</v>
      </c>
      <c r="H604" s="149"/>
      <c r="I604" s="30">
        <f t="shared" si="68"/>
        <v>0</v>
      </c>
      <c r="J604" s="37" t="s">
        <v>121</v>
      </c>
      <c r="K604" s="37" t="s">
        <v>541</v>
      </c>
      <c r="L604" s="180">
        <f t="shared" si="69"/>
        <v>35.121951219512198</v>
      </c>
      <c r="M604" s="180">
        <f t="shared" si="70"/>
        <v>0</v>
      </c>
      <c r="O604" s="185">
        <f t="shared" si="71"/>
        <v>180</v>
      </c>
      <c r="P604" s="185">
        <f t="shared" si="72"/>
        <v>0</v>
      </c>
      <c r="R604" s="174">
        <v>50</v>
      </c>
      <c r="S604" s="172">
        <f t="shared" si="73"/>
        <v>0</v>
      </c>
      <c r="T604" s="174"/>
      <c r="U604" s="172"/>
      <c r="V604" s="174">
        <f t="shared" si="67"/>
        <v>0</v>
      </c>
    </row>
    <row r="605" spans="1:22" s="2" customFormat="1" ht="22.5" customHeight="1" x14ac:dyDescent="0.2">
      <c r="A605" s="4" t="s">
        <v>609</v>
      </c>
      <c r="B605" s="46" t="s">
        <v>204</v>
      </c>
      <c r="C605" s="47" t="s">
        <v>570</v>
      </c>
      <c r="D605" s="48"/>
      <c r="E605" s="48"/>
      <c r="F605" s="49">
        <v>9.5</v>
      </c>
      <c r="G605" s="50">
        <v>12</v>
      </c>
      <c r="H605" s="149"/>
      <c r="I605" s="30">
        <f t="shared" si="68"/>
        <v>0</v>
      </c>
      <c r="J605" s="199" t="s">
        <v>102</v>
      </c>
      <c r="K605" s="51" t="s">
        <v>508</v>
      </c>
      <c r="L605" s="180">
        <f t="shared" si="69"/>
        <v>2.3170731707317076</v>
      </c>
      <c r="M605" s="180">
        <f t="shared" si="70"/>
        <v>0</v>
      </c>
      <c r="O605" s="185">
        <f t="shared" si="71"/>
        <v>11.875</v>
      </c>
      <c r="P605" s="185">
        <f t="shared" si="72"/>
        <v>0</v>
      </c>
      <c r="R605" s="174">
        <v>1.5</v>
      </c>
      <c r="S605" s="172">
        <f t="shared" si="73"/>
        <v>0</v>
      </c>
      <c r="T605" s="174">
        <v>200</v>
      </c>
      <c r="U605" s="172">
        <f t="shared" si="74"/>
        <v>0</v>
      </c>
      <c r="V605" s="174"/>
    </row>
    <row r="606" spans="1:22" s="2" customFormat="1" ht="22.5" customHeight="1" x14ac:dyDescent="0.2">
      <c r="A606" s="4" t="s">
        <v>609</v>
      </c>
      <c r="B606" s="46" t="s">
        <v>205</v>
      </c>
      <c r="C606" s="47" t="s">
        <v>570</v>
      </c>
      <c r="D606" s="48"/>
      <c r="E606" s="48"/>
      <c r="F606" s="49">
        <v>9.5</v>
      </c>
      <c r="G606" s="50">
        <v>12</v>
      </c>
      <c r="H606" s="149"/>
      <c r="I606" s="30">
        <f t="shared" si="68"/>
        <v>0</v>
      </c>
      <c r="J606" s="199" t="s">
        <v>102</v>
      </c>
      <c r="K606" s="51" t="s">
        <v>508</v>
      </c>
      <c r="L606" s="180">
        <f t="shared" si="69"/>
        <v>2.3170731707317076</v>
      </c>
      <c r="M606" s="180">
        <f t="shared" si="70"/>
        <v>0</v>
      </c>
      <c r="O606" s="185">
        <f t="shared" si="71"/>
        <v>11.875</v>
      </c>
      <c r="P606" s="185">
        <f t="shared" si="72"/>
        <v>0</v>
      </c>
      <c r="R606" s="174">
        <v>1.5</v>
      </c>
      <c r="S606" s="172">
        <f t="shared" si="73"/>
        <v>0</v>
      </c>
      <c r="T606" s="174">
        <v>200</v>
      </c>
      <c r="U606" s="172">
        <f t="shared" si="74"/>
        <v>0</v>
      </c>
      <c r="V606" s="174"/>
    </row>
    <row r="607" spans="1:22" s="2" customFormat="1" ht="22.5" hidden="1" customHeight="1" x14ac:dyDescent="0.2">
      <c r="A607" s="4" t="s">
        <v>609</v>
      </c>
      <c r="B607" s="36" t="s">
        <v>205</v>
      </c>
      <c r="C607" s="37" t="s">
        <v>528</v>
      </c>
      <c r="D607" s="38" t="s">
        <v>677</v>
      </c>
      <c r="E607" s="37"/>
      <c r="F607" s="39">
        <v>16</v>
      </c>
      <c r="G607" s="40">
        <v>20</v>
      </c>
      <c r="H607" s="149"/>
      <c r="I607" s="30">
        <f t="shared" si="68"/>
        <v>0</v>
      </c>
      <c r="J607" s="37" t="s">
        <v>121</v>
      </c>
      <c r="K607" s="37" t="s">
        <v>541</v>
      </c>
      <c r="L607" s="180">
        <f t="shared" si="69"/>
        <v>3.9024390243902443</v>
      </c>
      <c r="M607" s="180">
        <f t="shared" si="70"/>
        <v>0</v>
      </c>
      <c r="O607" s="185">
        <f t="shared" si="71"/>
        <v>20</v>
      </c>
      <c r="P607" s="185">
        <f t="shared" si="72"/>
        <v>0</v>
      </c>
      <c r="R607" s="174">
        <v>3.5</v>
      </c>
      <c r="S607" s="172">
        <f t="shared" si="73"/>
        <v>0</v>
      </c>
      <c r="T607" s="174">
        <v>85</v>
      </c>
      <c r="U607" s="172">
        <f t="shared" si="74"/>
        <v>0</v>
      </c>
      <c r="V607" s="174"/>
    </row>
    <row r="608" spans="1:22" s="2" customFormat="1" ht="22.5" customHeight="1" x14ac:dyDescent="0.2">
      <c r="A608" s="4" t="s">
        <v>609</v>
      </c>
      <c r="B608" s="27" t="s">
        <v>206</v>
      </c>
      <c r="C608" s="35" t="s">
        <v>543</v>
      </c>
      <c r="D608" s="28" t="s">
        <v>207</v>
      </c>
      <c r="E608" s="35"/>
      <c r="F608" s="29">
        <v>14.4</v>
      </c>
      <c r="G608" s="30">
        <v>18</v>
      </c>
      <c r="H608" s="149"/>
      <c r="I608" s="30">
        <f t="shared" si="68"/>
        <v>0</v>
      </c>
      <c r="J608" s="30"/>
      <c r="K608" s="44"/>
      <c r="L608" s="180">
        <f t="shared" si="69"/>
        <v>3.51219512195122</v>
      </c>
      <c r="M608" s="180">
        <f t="shared" si="70"/>
        <v>0</v>
      </c>
      <c r="O608" s="185">
        <f t="shared" si="71"/>
        <v>18</v>
      </c>
      <c r="P608" s="185">
        <f t="shared" si="72"/>
        <v>0</v>
      </c>
      <c r="R608" s="174">
        <v>1.5</v>
      </c>
      <c r="S608" s="172">
        <f t="shared" si="73"/>
        <v>0</v>
      </c>
      <c r="T608" s="174">
        <v>180</v>
      </c>
      <c r="U608" s="172">
        <f t="shared" si="74"/>
        <v>0</v>
      </c>
      <c r="V608" s="174"/>
    </row>
    <row r="609" spans="1:22" s="2" customFormat="1" ht="22.5" customHeight="1" x14ac:dyDescent="0.2">
      <c r="A609" s="4" t="s">
        <v>609</v>
      </c>
      <c r="B609" s="27" t="s">
        <v>206</v>
      </c>
      <c r="C609" s="35" t="s">
        <v>585</v>
      </c>
      <c r="D609" s="28" t="s">
        <v>554</v>
      </c>
      <c r="E609" s="35"/>
      <c r="F609" s="29">
        <v>27</v>
      </c>
      <c r="G609" s="30">
        <v>34</v>
      </c>
      <c r="H609" s="149"/>
      <c r="I609" s="30">
        <f t="shared" si="68"/>
        <v>0</v>
      </c>
      <c r="J609" s="30"/>
      <c r="K609" s="94"/>
      <c r="L609" s="180">
        <f t="shared" si="69"/>
        <v>6.5853658536585371</v>
      </c>
      <c r="M609" s="180">
        <f t="shared" si="70"/>
        <v>0</v>
      </c>
      <c r="O609" s="185">
        <f t="shared" si="71"/>
        <v>33.75</v>
      </c>
      <c r="P609" s="185">
        <f t="shared" si="72"/>
        <v>0</v>
      </c>
      <c r="R609" s="174">
        <v>3</v>
      </c>
      <c r="S609" s="172">
        <f t="shared" si="73"/>
        <v>0</v>
      </c>
      <c r="T609" s="174">
        <v>85</v>
      </c>
      <c r="U609" s="172">
        <f t="shared" si="74"/>
        <v>0</v>
      </c>
      <c r="V609" s="174"/>
    </row>
    <row r="610" spans="1:22" s="2" customFormat="1" ht="22.5" customHeight="1" x14ac:dyDescent="0.2">
      <c r="A610" s="4" t="s">
        <v>609</v>
      </c>
      <c r="B610" s="46" t="s">
        <v>206</v>
      </c>
      <c r="C610" s="47" t="s">
        <v>657</v>
      </c>
      <c r="D610" s="48"/>
      <c r="E610" s="35"/>
      <c r="F610" s="49">
        <v>60</v>
      </c>
      <c r="G610" s="50">
        <v>75</v>
      </c>
      <c r="H610" s="149"/>
      <c r="I610" s="30">
        <f t="shared" si="68"/>
        <v>0</v>
      </c>
      <c r="J610" s="199" t="s">
        <v>102</v>
      </c>
      <c r="K610" s="51" t="s">
        <v>508</v>
      </c>
      <c r="L610" s="180">
        <f t="shared" si="69"/>
        <v>14.634146341463415</v>
      </c>
      <c r="M610" s="180">
        <f t="shared" si="70"/>
        <v>0</v>
      </c>
      <c r="O610" s="185">
        <f t="shared" si="71"/>
        <v>75</v>
      </c>
      <c r="P610" s="185">
        <f t="shared" si="72"/>
        <v>0</v>
      </c>
      <c r="R610" s="174">
        <v>3</v>
      </c>
      <c r="S610" s="172">
        <f t="shared" si="73"/>
        <v>0</v>
      </c>
      <c r="T610" s="174"/>
      <c r="U610" s="172"/>
      <c r="V610" s="174">
        <f t="shared" si="67"/>
        <v>0</v>
      </c>
    </row>
    <row r="611" spans="1:22" s="2" customFormat="1" ht="22.5" hidden="1" customHeight="1" x14ac:dyDescent="0.2">
      <c r="A611" s="4" t="s">
        <v>609</v>
      </c>
      <c r="B611" s="36" t="s">
        <v>206</v>
      </c>
      <c r="C611" s="37" t="s">
        <v>585</v>
      </c>
      <c r="D611" s="38" t="s">
        <v>208</v>
      </c>
      <c r="E611" s="37"/>
      <c r="F611" s="39">
        <v>60</v>
      </c>
      <c r="G611" s="40">
        <v>75</v>
      </c>
      <c r="H611" s="149"/>
      <c r="I611" s="30">
        <f t="shared" si="68"/>
        <v>0</v>
      </c>
      <c r="J611" s="37" t="s">
        <v>121</v>
      </c>
      <c r="K611" s="37" t="s">
        <v>541</v>
      </c>
      <c r="L611" s="180">
        <f t="shared" si="69"/>
        <v>14.634146341463415</v>
      </c>
      <c r="M611" s="180">
        <f t="shared" si="70"/>
        <v>0</v>
      </c>
      <c r="O611" s="185">
        <f t="shared" si="71"/>
        <v>75</v>
      </c>
      <c r="P611" s="185">
        <f t="shared" si="72"/>
        <v>0</v>
      </c>
      <c r="R611" s="174">
        <v>3</v>
      </c>
      <c r="S611" s="172">
        <f t="shared" si="73"/>
        <v>0</v>
      </c>
      <c r="T611" s="174"/>
      <c r="U611" s="172"/>
      <c r="V611" s="174">
        <f t="shared" si="67"/>
        <v>0</v>
      </c>
    </row>
    <row r="612" spans="1:22" s="2" customFormat="1" ht="22.5" customHeight="1" x14ac:dyDescent="0.2">
      <c r="A612" s="4" t="s">
        <v>609</v>
      </c>
      <c r="B612" s="27" t="s">
        <v>206</v>
      </c>
      <c r="C612" s="35" t="s">
        <v>156</v>
      </c>
      <c r="D612" s="28" t="s">
        <v>210</v>
      </c>
      <c r="E612" s="35"/>
      <c r="F612" s="29">
        <v>54</v>
      </c>
      <c r="G612" s="30">
        <v>68</v>
      </c>
      <c r="H612" s="149"/>
      <c r="I612" s="30">
        <f t="shared" si="68"/>
        <v>0</v>
      </c>
      <c r="J612" s="30"/>
      <c r="K612" s="31"/>
      <c r="L612" s="180">
        <f t="shared" si="69"/>
        <v>13.170731707317074</v>
      </c>
      <c r="M612" s="180">
        <f t="shared" si="70"/>
        <v>0</v>
      </c>
      <c r="O612" s="185">
        <f t="shared" si="71"/>
        <v>67.5</v>
      </c>
      <c r="P612" s="185">
        <f t="shared" si="72"/>
        <v>0</v>
      </c>
      <c r="R612" s="174">
        <v>10</v>
      </c>
      <c r="S612" s="172">
        <f t="shared" si="73"/>
        <v>0</v>
      </c>
      <c r="T612" s="174"/>
      <c r="U612" s="172"/>
      <c r="V612" s="174">
        <f t="shared" si="67"/>
        <v>0</v>
      </c>
    </row>
    <row r="613" spans="1:22" s="2" customFormat="1" ht="22.5" customHeight="1" x14ac:dyDescent="0.2">
      <c r="A613" s="4" t="s">
        <v>609</v>
      </c>
      <c r="B613" s="27" t="s">
        <v>206</v>
      </c>
      <c r="C613" s="35" t="s">
        <v>687</v>
      </c>
      <c r="D613" s="28" t="s">
        <v>211</v>
      </c>
      <c r="E613" s="35"/>
      <c r="F613" s="29">
        <v>116</v>
      </c>
      <c r="G613" s="30">
        <v>145</v>
      </c>
      <c r="H613" s="149"/>
      <c r="I613" s="30">
        <f t="shared" si="68"/>
        <v>0</v>
      </c>
      <c r="J613" s="30"/>
      <c r="K613" s="44"/>
      <c r="L613" s="180">
        <f t="shared" si="69"/>
        <v>28.292682926829272</v>
      </c>
      <c r="M613" s="180">
        <f t="shared" si="70"/>
        <v>0</v>
      </c>
      <c r="O613" s="185">
        <f t="shared" si="71"/>
        <v>145</v>
      </c>
      <c r="P613" s="185">
        <f t="shared" si="72"/>
        <v>0</v>
      </c>
      <c r="R613" s="174">
        <v>18</v>
      </c>
      <c r="S613" s="172">
        <f t="shared" si="73"/>
        <v>0</v>
      </c>
      <c r="T613" s="174"/>
      <c r="U613" s="172"/>
      <c r="V613" s="174">
        <f t="shared" si="67"/>
        <v>0</v>
      </c>
    </row>
    <row r="614" spans="1:22" s="2" customFormat="1" ht="22.5" customHeight="1" x14ac:dyDescent="0.2">
      <c r="A614" s="4" t="s">
        <v>609</v>
      </c>
      <c r="B614" s="46" t="s">
        <v>213</v>
      </c>
      <c r="C614" s="47" t="s">
        <v>1006</v>
      </c>
      <c r="D614" s="48"/>
      <c r="E614" s="47"/>
      <c r="F614" s="49">
        <v>62</v>
      </c>
      <c r="G614" s="50">
        <v>78</v>
      </c>
      <c r="H614" s="149"/>
      <c r="I614" s="30">
        <f t="shared" si="68"/>
        <v>0</v>
      </c>
      <c r="J614" s="199" t="s">
        <v>102</v>
      </c>
      <c r="K614" s="51" t="s">
        <v>508</v>
      </c>
      <c r="L614" s="180">
        <f t="shared" si="69"/>
        <v>15.121951219512196</v>
      </c>
      <c r="M614" s="180">
        <f t="shared" si="70"/>
        <v>0</v>
      </c>
      <c r="O614" s="185">
        <f t="shared" si="71"/>
        <v>77.5</v>
      </c>
      <c r="P614" s="185">
        <f t="shared" si="72"/>
        <v>0</v>
      </c>
      <c r="R614" s="174">
        <v>11</v>
      </c>
      <c r="S614" s="172">
        <f t="shared" si="73"/>
        <v>0</v>
      </c>
      <c r="T614" s="174"/>
      <c r="U614" s="172"/>
      <c r="V614" s="174">
        <f t="shared" si="67"/>
        <v>0</v>
      </c>
    </row>
    <row r="615" spans="1:22" s="2" customFormat="1" ht="22.5" customHeight="1" x14ac:dyDescent="0.2">
      <c r="A615" s="4" t="s">
        <v>609</v>
      </c>
      <c r="B615" s="59" t="s">
        <v>214</v>
      </c>
      <c r="C615" s="35" t="s">
        <v>590</v>
      </c>
      <c r="D615" s="28" t="s">
        <v>642</v>
      </c>
      <c r="E615" s="35"/>
      <c r="F615" s="29">
        <v>62</v>
      </c>
      <c r="G615" s="30">
        <v>78</v>
      </c>
      <c r="H615" s="149"/>
      <c r="I615" s="30">
        <f t="shared" si="68"/>
        <v>0</v>
      </c>
      <c r="J615" s="30"/>
      <c r="K615" s="44"/>
      <c r="L615" s="180">
        <f t="shared" si="69"/>
        <v>15.121951219512196</v>
      </c>
      <c r="M615" s="180">
        <f t="shared" si="70"/>
        <v>0</v>
      </c>
      <c r="O615" s="185">
        <f t="shared" si="71"/>
        <v>77.5</v>
      </c>
      <c r="P615" s="185">
        <f t="shared" si="72"/>
        <v>0</v>
      </c>
      <c r="R615" s="174">
        <v>11</v>
      </c>
      <c r="S615" s="172">
        <f t="shared" si="73"/>
        <v>0</v>
      </c>
      <c r="T615" s="174"/>
      <c r="U615" s="172"/>
      <c r="V615" s="174">
        <f t="shared" si="67"/>
        <v>0</v>
      </c>
    </row>
    <row r="616" spans="1:22" s="2" customFormat="1" ht="22.5" customHeight="1" x14ac:dyDescent="0.2">
      <c r="A616" s="4" t="s">
        <v>609</v>
      </c>
      <c r="B616" s="27" t="s">
        <v>215</v>
      </c>
      <c r="C616" s="35" t="s">
        <v>543</v>
      </c>
      <c r="D616" s="28" t="s">
        <v>677</v>
      </c>
      <c r="E616" s="35"/>
      <c r="F616" s="29">
        <v>14.4</v>
      </c>
      <c r="G616" s="30">
        <v>18</v>
      </c>
      <c r="H616" s="149"/>
      <c r="I616" s="30">
        <f t="shared" si="68"/>
        <v>0</v>
      </c>
      <c r="J616" s="30"/>
      <c r="K616" s="31"/>
      <c r="L616" s="180">
        <f t="shared" si="69"/>
        <v>3.51219512195122</v>
      </c>
      <c r="M616" s="180">
        <f t="shared" si="70"/>
        <v>0</v>
      </c>
      <c r="O616" s="185">
        <f t="shared" si="71"/>
        <v>18</v>
      </c>
      <c r="P616" s="185">
        <f t="shared" si="72"/>
        <v>0</v>
      </c>
      <c r="R616" s="174">
        <v>1.5</v>
      </c>
      <c r="S616" s="172">
        <f t="shared" si="73"/>
        <v>0</v>
      </c>
      <c r="T616" s="174">
        <v>200</v>
      </c>
      <c r="U616" s="172">
        <f t="shared" si="74"/>
        <v>0</v>
      </c>
      <c r="V616" s="174"/>
    </row>
    <row r="617" spans="1:22" s="2" customFormat="1" ht="22.5" customHeight="1" x14ac:dyDescent="0.2">
      <c r="A617" s="4" t="s">
        <v>609</v>
      </c>
      <c r="B617" s="27" t="s">
        <v>215</v>
      </c>
      <c r="C617" s="35" t="s">
        <v>585</v>
      </c>
      <c r="D617" s="28" t="s">
        <v>697</v>
      </c>
      <c r="E617" s="28"/>
      <c r="F617" s="29">
        <v>27</v>
      </c>
      <c r="G617" s="30">
        <v>34</v>
      </c>
      <c r="H617" s="149"/>
      <c r="I617" s="30">
        <f t="shared" si="68"/>
        <v>0</v>
      </c>
      <c r="J617" s="30"/>
      <c r="K617" s="31"/>
      <c r="L617" s="180">
        <f t="shared" si="69"/>
        <v>6.5853658536585371</v>
      </c>
      <c r="M617" s="180">
        <f t="shared" si="70"/>
        <v>0</v>
      </c>
      <c r="O617" s="185">
        <f t="shared" si="71"/>
        <v>33.75</v>
      </c>
      <c r="P617" s="185">
        <f t="shared" si="72"/>
        <v>0</v>
      </c>
      <c r="R617" s="174">
        <v>3</v>
      </c>
      <c r="S617" s="172">
        <f t="shared" si="73"/>
        <v>0</v>
      </c>
      <c r="T617" s="174">
        <v>85</v>
      </c>
      <c r="U617" s="172">
        <f t="shared" si="74"/>
        <v>0</v>
      </c>
      <c r="V617" s="174"/>
    </row>
    <row r="618" spans="1:22" s="2" customFormat="1" ht="22.5" customHeight="1" x14ac:dyDescent="0.2">
      <c r="A618" s="4" t="s">
        <v>609</v>
      </c>
      <c r="B618" s="27" t="s">
        <v>215</v>
      </c>
      <c r="C618" s="35" t="s">
        <v>851</v>
      </c>
      <c r="D618" s="28" t="s">
        <v>921</v>
      </c>
      <c r="E618" s="28" t="s">
        <v>700</v>
      </c>
      <c r="F618" s="29">
        <v>54</v>
      </c>
      <c r="G618" s="30">
        <v>68</v>
      </c>
      <c r="H618" s="149"/>
      <c r="I618" s="30">
        <f t="shared" si="68"/>
        <v>0</v>
      </c>
      <c r="J618" s="30"/>
      <c r="K618" s="44"/>
      <c r="L618" s="180">
        <f t="shared" si="69"/>
        <v>13.170731707317074</v>
      </c>
      <c r="M618" s="180">
        <f t="shared" si="70"/>
        <v>0</v>
      </c>
      <c r="O618" s="185">
        <f t="shared" si="71"/>
        <v>67.5</v>
      </c>
      <c r="P618" s="185">
        <f t="shared" si="72"/>
        <v>0</v>
      </c>
      <c r="R618" s="174">
        <v>8</v>
      </c>
      <c r="S618" s="172">
        <f t="shared" si="73"/>
        <v>0</v>
      </c>
      <c r="T618" s="174"/>
      <c r="U618" s="172"/>
      <c r="V618" s="174">
        <f t="shared" si="67"/>
        <v>0</v>
      </c>
    </row>
    <row r="619" spans="1:22" s="2" customFormat="1" ht="22.5" customHeight="1" x14ac:dyDescent="0.2">
      <c r="A619" s="4" t="s">
        <v>609</v>
      </c>
      <c r="B619" s="27" t="s">
        <v>215</v>
      </c>
      <c r="C619" s="35" t="s">
        <v>687</v>
      </c>
      <c r="D619" s="28" t="s">
        <v>133</v>
      </c>
      <c r="E619" s="28" t="s">
        <v>1036</v>
      </c>
      <c r="F619" s="29">
        <v>116</v>
      </c>
      <c r="G619" s="30">
        <v>145</v>
      </c>
      <c r="H619" s="149"/>
      <c r="I619" s="30">
        <f t="shared" si="68"/>
        <v>0</v>
      </c>
      <c r="J619" s="30"/>
      <c r="K619" s="44"/>
      <c r="L619" s="180">
        <f t="shared" si="69"/>
        <v>28.292682926829272</v>
      </c>
      <c r="M619" s="180">
        <f t="shared" si="70"/>
        <v>0</v>
      </c>
      <c r="O619" s="185">
        <f t="shared" si="71"/>
        <v>145</v>
      </c>
      <c r="P619" s="185">
        <f t="shared" si="72"/>
        <v>0</v>
      </c>
      <c r="R619" s="174">
        <v>18</v>
      </c>
      <c r="S619" s="172">
        <f t="shared" si="73"/>
        <v>0</v>
      </c>
      <c r="T619" s="174"/>
      <c r="U619" s="172"/>
      <c r="V619" s="174">
        <f t="shared" si="67"/>
        <v>0</v>
      </c>
    </row>
    <row r="620" spans="1:22" s="2" customFormat="1" ht="22.5" customHeight="1" x14ac:dyDescent="0.2">
      <c r="A620" s="4" t="s">
        <v>609</v>
      </c>
      <c r="B620" s="27" t="s">
        <v>216</v>
      </c>
      <c r="C620" s="35" t="s">
        <v>585</v>
      </c>
      <c r="D620" s="28" t="s">
        <v>217</v>
      </c>
      <c r="E620" s="61"/>
      <c r="F620" s="29">
        <v>27</v>
      </c>
      <c r="G620" s="30">
        <v>34</v>
      </c>
      <c r="H620" s="149"/>
      <c r="I620" s="30">
        <f t="shared" si="68"/>
        <v>0</v>
      </c>
      <c r="J620" s="30"/>
      <c r="K620" s="31"/>
      <c r="L620" s="180">
        <f t="shared" si="69"/>
        <v>6.5853658536585371</v>
      </c>
      <c r="M620" s="180">
        <f t="shared" si="70"/>
        <v>0</v>
      </c>
      <c r="O620" s="185">
        <f t="shared" si="71"/>
        <v>33.75</v>
      </c>
      <c r="P620" s="185">
        <f t="shared" si="72"/>
        <v>0</v>
      </c>
      <c r="R620" s="174">
        <v>3</v>
      </c>
      <c r="S620" s="172">
        <f t="shared" si="73"/>
        <v>0</v>
      </c>
      <c r="T620" s="174">
        <v>85</v>
      </c>
      <c r="U620" s="172">
        <f t="shared" si="74"/>
        <v>0</v>
      </c>
      <c r="V620" s="174"/>
    </row>
    <row r="621" spans="1:22" s="2" customFormat="1" ht="22.5" customHeight="1" x14ac:dyDescent="0.2">
      <c r="A621" s="4" t="s">
        <v>609</v>
      </c>
      <c r="B621" s="46" t="s">
        <v>218</v>
      </c>
      <c r="C621" s="47" t="s">
        <v>657</v>
      </c>
      <c r="D621" s="48"/>
      <c r="E621" s="48"/>
      <c r="F621" s="49">
        <v>27</v>
      </c>
      <c r="G621" s="50">
        <v>34</v>
      </c>
      <c r="H621" s="149"/>
      <c r="I621" s="30">
        <f t="shared" si="68"/>
        <v>0</v>
      </c>
      <c r="J621" s="199" t="s">
        <v>102</v>
      </c>
      <c r="K621" s="51" t="s">
        <v>508</v>
      </c>
      <c r="L621" s="180">
        <f t="shared" si="69"/>
        <v>6.5853658536585371</v>
      </c>
      <c r="M621" s="180">
        <f t="shared" si="70"/>
        <v>0</v>
      </c>
      <c r="O621" s="185">
        <f t="shared" si="71"/>
        <v>33.75</v>
      </c>
      <c r="P621" s="185">
        <f t="shared" si="72"/>
        <v>0</v>
      </c>
      <c r="R621" s="174">
        <v>3</v>
      </c>
      <c r="S621" s="172">
        <f t="shared" si="73"/>
        <v>0</v>
      </c>
      <c r="T621" s="174">
        <v>85</v>
      </c>
      <c r="U621" s="172">
        <f t="shared" si="74"/>
        <v>0</v>
      </c>
      <c r="V621" s="174"/>
    </row>
    <row r="622" spans="1:22" s="2" customFormat="1" ht="22.5" customHeight="1" x14ac:dyDescent="0.2">
      <c r="A622" s="4" t="s">
        <v>609</v>
      </c>
      <c r="B622" s="27" t="s">
        <v>218</v>
      </c>
      <c r="C622" s="35" t="s">
        <v>851</v>
      </c>
      <c r="D622" s="28" t="s">
        <v>219</v>
      </c>
      <c r="E622" s="28"/>
      <c r="F622" s="29">
        <v>54</v>
      </c>
      <c r="G622" s="30">
        <v>68</v>
      </c>
      <c r="H622" s="149"/>
      <c r="I622" s="30">
        <f t="shared" si="68"/>
        <v>0</v>
      </c>
      <c r="J622" s="30"/>
      <c r="K622" s="34"/>
      <c r="L622" s="180">
        <f t="shared" si="69"/>
        <v>13.170731707317074</v>
      </c>
      <c r="M622" s="180">
        <f t="shared" si="70"/>
        <v>0</v>
      </c>
      <c r="O622" s="185">
        <f t="shared" si="71"/>
        <v>67.5</v>
      </c>
      <c r="P622" s="185">
        <f t="shared" si="72"/>
        <v>0</v>
      </c>
      <c r="R622" s="174">
        <v>8</v>
      </c>
      <c r="S622" s="172">
        <f t="shared" si="73"/>
        <v>0</v>
      </c>
      <c r="T622" s="174"/>
      <c r="U622" s="172"/>
      <c r="V622" s="174">
        <f t="shared" si="67"/>
        <v>0</v>
      </c>
    </row>
    <row r="623" spans="1:22" s="2" customFormat="1" ht="22.5" customHeight="1" x14ac:dyDescent="0.2">
      <c r="A623" s="4" t="s">
        <v>609</v>
      </c>
      <c r="B623" s="27" t="s">
        <v>220</v>
      </c>
      <c r="C623" s="35" t="s">
        <v>585</v>
      </c>
      <c r="D623" s="28" t="s">
        <v>642</v>
      </c>
      <c r="E623" s="28"/>
      <c r="F623" s="29">
        <v>27</v>
      </c>
      <c r="G623" s="30">
        <v>34</v>
      </c>
      <c r="H623" s="149"/>
      <c r="I623" s="30">
        <f t="shared" si="68"/>
        <v>0</v>
      </c>
      <c r="J623" s="30"/>
      <c r="K623" s="44"/>
      <c r="L623" s="180">
        <f t="shared" si="69"/>
        <v>6.5853658536585371</v>
      </c>
      <c r="M623" s="180">
        <f t="shared" si="70"/>
        <v>0</v>
      </c>
      <c r="O623" s="185">
        <f t="shared" si="71"/>
        <v>33.75</v>
      </c>
      <c r="P623" s="185">
        <f t="shared" si="72"/>
        <v>0</v>
      </c>
      <c r="R623" s="174">
        <v>3</v>
      </c>
      <c r="S623" s="172">
        <f t="shared" si="73"/>
        <v>0</v>
      </c>
      <c r="T623" s="174">
        <v>85</v>
      </c>
      <c r="U623" s="172">
        <f t="shared" si="74"/>
        <v>0</v>
      </c>
      <c r="V623" s="174"/>
    </row>
    <row r="624" spans="1:22" s="2" customFormat="1" ht="22.5" customHeight="1" x14ac:dyDescent="0.2">
      <c r="A624" s="4" t="s">
        <v>609</v>
      </c>
      <c r="B624" s="27" t="s">
        <v>220</v>
      </c>
      <c r="C624" s="35" t="s">
        <v>851</v>
      </c>
      <c r="D624" s="28" t="s">
        <v>927</v>
      </c>
      <c r="E624" s="28"/>
      <c r="F624" s="29">
        <v>54</v>
      </c>
      <c r="G624" s="30">
        <v>68</v>
      </c>
      <c r="H624" s="149"/>
      <c r="I624" s="30">
        <f t="shared" si="68"/>
        <v>0</v>
      </c>
      <c r="J624" s="30"/>
      <c r="K624" s="52"/>
      <c r="L624" s="180">
        <f t="shared" si="69"/>
        <v>13.170731707317074</v>
      </c>
      <c r="M624" s="180">
        <f t="shared" si="70"/>
        <v>0</v>
      </c>
      <c r="O624" s="185">
        <f t="shared" si="71"/>
        <v>67.5</v>
      </c>
      <c r="P624" s="185">
        <f t="shared" si="72"/>
        <v>0</v>
      </c>
      <c r="R624" s="174">
        <v>8</v>
      </c>
      <c r="S624" s="172">
        <f t="shared" si="73"/>
        <v>0</v>
      </c>
      <c r="T624" s="174"/>
      <c r="U624" s="172"/>
      <c r="V624" s="174">
        <f t="shared" si="67"/>
        <v>0</v>
      </c>
    </row>
    <row r="625" spans="1:22" s="2" customFormat="1" ht="22.5" customHeight="1" x14ac:dyDescent="0.2">
      <c r="A625" s="4" t="s">
        <v>609</v>
      </c>
      <c r="B625" s="27" t="s">
        <v>220</v>
      </c>
      <c r="C625" s="35" t="s">
        <v>687</v>
      </c>
      <c r="D625" s="28" t="s">
        <v>150</v>
      </c>
      <c r="E625" s="28"/>
      <c r="F625" s="29">
        <v>116</v>
      </c>
      <c r="G625" s="30">
        <v>145</v>
      </c>
      <c r="H625" s="149"/>
      <c r="I625" s="30">
        <f t="shared" si="68"/>
        <v>0</v>
      </c>
      <c r="J625" s="30"/>
      <c r="K625" s="31"/>
      <c r="L625" s="180">
        <f t="shared" si="69"/>
        <v>28.292682926829272</v>
      </c>
      <c r="M625" s="180">
        <f t="shared" si="70"/>
        <v>0</v>
      </c>
      <c r="O625" s="185">
        <f t="shared" si="71"/>
        <v>145</v>
      </c>
      <c r="P625" s="185">
        <f t="shared" si="72"/>
        <v>0</v>
      </c>
      <c r="R625" s="174">
        <v>18</v>
      </c>
      <c r="S625" s="172">
        <f t="shared" si="73"/>
        <v>0</v>
      </c>
      <c r="T625" s="174"/>
      <c r="U625" s="172"/>
      <c r="V625" s="174">
        <f t="shared" si="67"/>
        <v>0</v>
      </c>
    </row>
    <row r="626" spans="1:22" s="2" customFormat="1" ht="22.5" hidden="1" customHeight="1" x14ac:dyDescent="0.2">
      <c r="A626" s="4" t="s">
        <v>609</v>
      </c>
      <c r="B626" s="36" t="s">
        <v>222</v>
      </c>
      <c r="C626" s="37" t="s">
        <v>687</v>
      </c>
      <c r="D626" s="38" t="s">
        <v>223</v>
      </c>
      <c r="E626" s="28"/>
      <c r="F626" s="39">
        <v>80</v>
      </c>
      <c r="G626" s="40">
        <v>100</v>
      </c>
      <c r="H626" s="149"/>
      <c r="I626" s="30">
        <f t="shared" si="68"/>
        <v>0</v>
      </c>
      <c r="J626" s="37" t="s">
        <v>121</v>
      </c>
      <c r="K626" s="37" t="s">
        <v>541</v>
      </c>
      <c r="L626" s="180">
        <f t="shared" si="69"/>
        <v>19.512195121951223</v>
      </c>
      <c r="M626" s="180">
        <f t="shared" si="70"/>
        <v>0</v>
      </c>
      <c r="O626" s="185">
        <f t="shared" si="71"/>
        <v>100</v>
      </c>
      <c r="P626" s="185">
        <f t="shared" si="72"/>
        <v>0</v>
      </c>
      <c r="R626" s="174">
        <v>18</v>
      </c>
      <c r="S626" s="172">
        <f t="shared" si="73"/>
        <v>0</v>
      </c>
      <c r="T626" s="174"/>
      <c r="U626" s="172"/>
      <c r="V626" s="174">
        <f t="shared" si="67"/>
        <v>0</v>
      </c>
    </row>
    <row r="627" spans="1:22" s="2" customFormat="1" ht="22.5" customHeight="1" x14ac:dyDescent="0.2">
      <c r="A627" s="4" t="s">
        <v>609</v>
      </c>
      <c r="B627" s="27" t="s">
        <v>224</v>
      </c>
      <c r="C627" s="35" t="s">
        <v>543</v>
      </c>
      <c r="D627" s="28" t="s">
        <v>225</v>
      </c>
      <c r="E627" s="28"/>
      <c r="F627" s="29">
        <v>14.4</v>
      </c>
      <c r="G627" s="30">
        <v>18</v>
      </c>
      <c r="H627" s="149"/>
      <c r="I627" s="30">
        <f t="shared" si="68"/>
        <v>0</v>
      </c>
      <c r="J627" s="30"/>
      <c r="K627" s="31"/>
      <c r="L627" s="180">
        <f t="shared" si="69"/>
        <v>3.51219512195122</v>
      </c>
      <c r="M627" s="180">
        <f t="shared" si="70"/>
        <v>0</v>
      </c>
      <c r="O627" s="185">
        <f t="shared" si="71"/>
        <v>18</v>
      </c>
      <c r="P627" s="185">
        <f t="shared" si="72"/>
        <v>0</v>
      </c>
      <c r="R627" s="174">
        <v>1.5</v>
      </c>
      <c r="S627" s="172">
        <f t="shared" si="73"/>
        <v>0</v>
      </c>
      <c r="T627" s="174">
        <v>180</v>
      </c>
      <c r="U627" s="172">
        <f t="shared" si="74"/>
        <v>0</v>
      </c>
      <c r="V627" s="174"/>
    </row>
    <row r="628" spans="1:22" s="2" customFormat="1" ht="22.5" customHeight="1" x14ac:dyDescent="0.2">
      <c r="A628" s="4" t="s">
        <v>609</v>
      </c>
      <c r="B628" s="27" t="s">
        <v>224</v>
      </c>
      <c r="C628" s="35" t="s">
        <v>585</v>
      </c>
      <c r="D628" s="28" t="s">
        <v>921</v>
      </c>
      <c r="E628" s="28"/>
      <c r="F628" s="29">
        <v>27</v>
      </c>
      <c r="G628" s="30">
        <v>34</v>
      </c>
      <c r="H628" s="149"/>
      <c r="I628" s="30">
        <f t="shared" si="68"/>
        <v>0</v>
      </c>
      <c r="J628" s="30"/>
      <c r="K628" s="31"/>
      <c r="L628" s="180">
        <f t="shared" si="69"/>
        <v>6.5853658536585371</v>
      </c>
      <c r="M628" s="180">
        <f t="shared" si="70"/>
        <v>0</v>
      </c>
      <c r="O628" s="185">
        <f t="shared" si="71"/>
        <v>33.75</v>
      </c>
      <c r="P628" s="185">
        <f t="shared" si="72"/>
        <v>0</v>
      </c>
      <c r="R628" s="174">
        <v>3</v>
      </c>
      <c r="S628" s="172">
        <f t="shared" si="73"/>
        <v>0</v>
      </c>
      <c r="T628" s="174">
        <v>85</v>
      </c>
      <c r="U628" s="172">
        <f t="shared" si="74"/>
        <v>0</v>
      </c>
      <c r="V628" s="174"/>
    </row>
    <row r="629" spans="1:22" s="2" customFormat="1" ht="22.5" customHeight="1" x14ac:dyDescent="0.2">
      <c r="A629" s="4" t="s">
        <v>609</v>
      </c>
      <c r="B629" s="27" t="s">
        <v>224</v>
      </c>
      <c r="C629" s="35" t="s">
        <v>851</v>
      </c>
      <c r="D629" s="28" t="s">
        <v>921</v>
      </c>
      <c r="E629" s="97"/>
      <c r="F629" s="29">
        <v>54</v>
      </c>
      <c r="G629" s="30">
        <v>68</v>
      </c>
      <c r="H629" s="149"/>
      <c r="I629" s="30">
        <f t="shared" si="68"/>
        <v>0</v>
      </c>
      <c r="J629" s="30"/>
      <c r="K629" s="34"/>
      <c r="L629" s="180">
        <f t="shared" si="69"/>
        <v>13.170731707317074</v>
      </c>
      <c r="M629" s="180">
        <f t="shared" si="70"/>
        <v>0</v>
      </c>
      <c r="O629" s="185">
        <f t="shared" si="71"/>
        <v>67.5</v>
      </c>
      <c r="P629" s="185">
        <f t="shared" si="72"/>
        <v>0</v>
      </c>
      <c r="R629" s="174">
        <v>8</v>
      </c>
      <c r="S629" s="172">
        <f t="shared" si="73"/>
        <v>0</v>
      </c>
      <c r="T629" s="174"/>
      <c r="U629" s="172"/>
      <c r="V629" s="174">
        <f t="shared" ref="V629:V690" si="75">S629</f>
        <v>0</v>
      </c>
    </row>
    <row r="630" spans="1:22" s="2" customFormat="1" ht="22.5" customHeight="1" x14ac:dyDescent="0.2">
      <c r="A630" s="4" t="s">
        <v>609</v>
      </c>
      <c r="B630" s="27" t="s">
        <v>224</v>
      </c>
      <c r="C630" s="35" t="s">
        <v>687</v>
      </c>
      <c r="D630" s="28" t="s">
        <v>885</v>
      </c>
      <c r="E630" s="28"/>
      <c r="F630" s="29">
        <v>116</v>
      </c>
      <c r="G630" s="30">
        <v>145</v>
      </c>
      <c r="H630" s="149"/>
      <c r="I630" s="30">
        <f t="shared" si="68"/>
        <v>0</v>
      </c>
      <c r="J630" s="30"/>
      <c r="K630" s="31"/>
      <c r="L630" s="180">
        <f t="shared" si="69"/>
        <v>28.292682926829272</v>
      </c>
      <c r="M630" s="180">
        <f t="shared" si="70"/>
        <v>0</v>
      </c>
      <c r="O630" s="185">
        <f t="shared" si="71"/>
        <v>145</v>
      </c>
      <c r="P630" s="185">
        <f t="shared" si="72"/>
        <v>0</v>
      </c>
      <c r="R630" s="174">
        <v>18</v>
      </c>
      <c r="S630" s="172">
        <f t="shared" si="73"/>
        <v>0</v>
      </c>
      <c r="T630" s="174"/>
      <c r="U630" s="172"/>
      <c r="V630" s="174">
        <f t="shared" si="75"/>
        <v>0</v>
      </c>
    </row>
    <row r="631" spans="1:22" s="2" customFormat="1" ht="22.5" customHeight="1" x14ac:dyDescent="0.2">
      <c r="A631" s="4" t="s">
        <v>609</v>
      </c>
      <c r="B631" s="27" t="s">
        <v>224</v>
      </c>
      <c r="C631" s="35" t="s">
        <v>136</v>
      </c>
      <c r="D631" s="28" t="s">
        <v>685</v>
      </c>
      <c r="E631" s="28"/>
      <c r="F631" s="29">
        <v>240</v>
      </c>
      <c r="G631" s="30">
        <v>300</v>
      </c>
      <c r="H631" s="149"/>
      <c r="I631" s="30">
        <f t="shared" si="68"/>
        <v>0</v>
      </c>
      <c r="J631" s="30"/>
      <c r="K631" s="42"/>
      <c r="L631" s="180">
        <f t="shared" si="69"/>
        <v>58.536585365853661</v>
      </c>
      <c r="M631" s="180">
        <f t="shared" si="70"/>
        <v>0</v>
      </c>
      <c r="O631" s="185">
        <f t="shared" si="71"/>
        <v>300</v>
      </c>
      <c r="P631" s="185">
        <f t="shared" si="72"/>
        <v>0</v>
      </c>
      <c r="R631" s="174">
        <v>50</v>
      </c>
      <c r="S631" s="172">
        <f t="shared" si="73"/>
        <v>0</v>
      </c>
      <c r="T631" s="174"/>
      <c r="U631" s="172"/>
      <c r="V631" s="174">
        <f t="shared" si="75"/>
        <v>0</v>
      </c>
    </row>
    <row r="632" spans="1:22" s="2" customFormat="1" ht="22.5" customHeight="1" x14ac:dyDescent="0.2">
      <c r="A632" s="4" t="s">
        <v>609</v>
      </c>
      <c r="B632" s="27" t="s">
        <v>226</v>
      </c>
      <c r="C632" s="35" t="s">
        <v>543</v>
      </c>
      <c r="D632" s="28" t="s">
        <v>922</v>
      </c>
      <c r="E632" s="28"/>
      <c r="F632" s="29">
        <v>14.4</v>
      </c>
      <c r="G632" s="30">
        <v>18</v>
      </c>
      <c r="H632" s="149"/>
      <c r="I632" s="30">
        <f t="shared" si="68"/>
        <v>0</v>
      </c>
      <c r="J632" s="30"/>
      <c r="K632" s="31"/>
      <c r="L632" s="180">
        <f t="shared" si="69"/>
        <v>3.51219512195122</v>
      </c>
      <c r="M632" s="180">
        <f t="shared" si="70"/>
        <v>0</v>
      </c>
      <c r="O632" s="185">
        <f t="shared" si="71"/>
        <v>18</v>
      </c>
      <c r="P632" s="185">
        <f t="shared" si="72"/>
        <v>0</v>
      </c>
      <c r="R632" s="174">
        <v>1.5</v>
      </c>
      <c r="S632" s="172">
        <f t="shared" si="73"/>
        <v>0</v>
      </c>
      <c r="T632" s="174">
        <v>180</v>
      </c>
      <c r="U632" s="172">
        <f t="shared" si="74"/>
        <v>0</v>
      </c>
      <c r="V632" s="174"/>
    </row>
    <row r="633" spans="1:22" s="2" customFormat="1" ht="22.5" customHeight="1" x14ac:dyDescent="0.2">
      <c r="A633" s="4" t="s">
        <v>609</v>
      </c>
      <c r="B633" s="46" t="s">
        <v>226</v>
      </c>
      <c r="C633" s="47" t="s">
        <v>657</v>
      </c>
      <c r="D633" s="48"/>
      <c r="E633" s="47"/>
      <c r="F633" s="49">
        <v>60</v>
      </c>
      <c r="G633" s="50">
        <v>75</v>
      </c>
      <c r="H633" s="149"/>
      <c r="I633" s="30">
        <f t="shared" si="68"/>
        <v>0</v>
      </c>
      <c r="J633" s="199" t="s">
        <v>102</v>
      </c>
      <c r="K633" s="51" t="s">
        <v>508</v>
      </c>
      <c r="L633" s="180">
        <f t="shared" si="69"/>
        <v>14.634146341463415</v>
      </c>
      <c r="M633" s="180">
        <f t="shared" si="70"/>
        <v>0</v>
      </c>
      <c r="O633" s="185">
        <f t="shared" si="71"/>
        <v>75</v>
      </c>
      <c r="P633" s="185">
        <f t="shared" si="72"/>
        <v>0</v>
      </c>
      <c r="R633" s="174">
        <v>3</v>
      </c>
      <c r="S633" s="172">
        <f t="shared" si="73"/>
        <v>0</v>
      </c>
      <c r="T633" s="174">
        <v>85</v>
      </c>
      <c r="U633" s="172">
        <f t="shared" si="74"/>
        <v>0</v>
      </c>
      <c r="V633" s="174"/>
    </row>
    <row r="634" spans="1:22" s="2" customFormat="1" ht="22.5" customHeight="1" x14ac:dyDescent="0.2">
      <c r="A634" s="4" t="s">
        <v>609</v>
      </c>
      <c r="B634" s="27" t="s">
        <v>226</v>
      </c>
      <c r="C634" s="35" t="s">
        <v>639</v>
      </c>
      <c r="D634" s="28" t="s">
        <v>209</v>
      </c>
      <c r="E634" s="28"/>
      <c r="F634" s="29">
        <v>27</v>
      </c>
      <c r="G634" s="30">
        <v>34</v>
      </c>
      <c r="H634" s="149"/>
      <c r="I634" s="30">
        <f t="shared" si="68"/>
        <v>0</v>
      </c>
      <c r="J634" s="30"/>
      <c r="K634" s="31"/>
      <c r="L634" s="180">
        <f t="shared" si="69"/>
        <v>6.5853658536585371</v>
      </c>
      <c r="M634" s="180">
        <f t="shared" si="70"/>
        <v>0</v>
      </c>
      <c r="O634" s="185">
        <f t="shared" si="71"/>
        <v>33.75</v>
      </c>
      <c r="P634" s="185">
        <f t="shared" si="72"/>
        <v>0</v>
      </c>
      <c r="R634" s="174">
        <v>3.5</v>
      </c>
      <c r="S634" s="172">
        <f t="shared" si="73"/>
        <v>0</v>
      </c>
      <c r="T634" s="174">
        <v>80</v>
      </c>
      <c r="U634" s="172">
        <f t="shared" si="74"/>
        <v>0</v>
      </c>
      <c r="V634" s="174"/>
    </row>
    <row r="635" spans="1:22" s="2" customFormat="1" ht="22.5" customHeight="1" x14ac:dyDescent="0.2">
      <c r="A635" s="4" t="s">
        <v>609</v>
      </c>
      <c r="B635" s="46" t="s">
        <v>226</v>
      </c>
      <c r="C635" s="47" t="s">
        <v>918</v>
      </c>
      <c r="D635" s="48"/>
      <c r="E635" s="48"/>
      <c r="F635" s="49">
        <v>54</v>
      </c>
      <c r="G635" s="50">
        <v>68</v>
      </c>
      <c r="H635" s="149"/>
      <c r="I635" s="30">
        <f t="shared" si="68"/>
        <v>0</v>
      </c>
      <c r="J635" s="199" t="s">
        <v>102</v>
      </c>
      <c r="K635" s="51" t="s">
        <v>508</v>
      </c>
      <c r="L635" s="180">
        <f t="shared" si="69"/>
        <v>13.170731707317074</v>
      </c>
      <c r="M635" s="180">
        <f t="shared" si="70"/>
        <v>0</v>
      </c>
      <c r="O635" s="185">
        <f t="shared" si="71"/>
        <v>67.5</v>
      </c>
      <c r="P635" s="185">
        <f t="shared" si="72"/>
        <v>0</v>
      </c>
      <c r="R635" s="174">
        <v>8</v>
      </c>
      <c r="S635" s="172">
        <f t="shared" si="73"/>
        <v>0</v>
      </c>
      <c r="T635" s="174"/>
      <c r="U635" s="172"/>
      <c r="V635" s="174">
        <f t="shared" si="75"/>
        <v>0</v>
      </c>
    </row>
    <row r="636" spans="1:22" s="2" customFormat="1" ht="22.5" customHeight="1" x14ac:dyDescent="0.2">
      <c r="A636" s="4" t="s">
        <v>609</v>
      </c>
      <c r="B636" s="27" t="s">
        <v>226</v>
      </c>
      <c r="C636" s="35" t="s">
        <v>687</v>
      </c>
      <c r="D636" s="28" t="s">
        <v>744</v>
      </c>
      <c r="E636" s="28"/>
      <c r="F636" s="29">
        <v>116</v>
      </c>
      <c r="G636" s="30">
        <v>145</v>
      </c>
      <c r="H636" s="149"/>
      <c r="I636" s="30">
        <f t="shared" si="68"/>
        <v>0</v>
      </c>
      <c r="J636" s="30"/>
      <c r="K636" s="69"/>
      <c r="L636" s="180">
        <f t="shared" si="69"/>
        <v>28.292682926829272</v>
      </c>
      <c r="M636" s="180">
        <f t="shared" si="70"/>
        <v>0</v>
      </c>
      <c r="O636" s="185">
        <f t="shared" si="71"/>
        <v>145</v>
      </c>
      <c r="P636" s="185">
        <f t="shared" si="72"/>
        <v>0</v>
      </c>
      <c r="R636" s="174">
        <v>18</v>
      </c>
      <c r="S636" s="172">
        <f t="shared" si="73"/>
        <v>0</v>
      </c>
      <c r="T636" s="174"/>
      <c r="U636" s="172"/>
      <c r="V636" s="174">
        <f t="shared" si="75"/>
        <v>0</v>
      </c>
    </row>
    <row r="637" spans="1:22" s="2" customFormat="1" ht="22.5" customHeight="1" x14ac:dyDescent="0.2">
      <c r="A637" s="4" t="s">
        <v>609</v>
      </c>
      <c r="B637" s="27" t="s">
        <v>228</v>
      </c>
      <c r="C637" s="35" t="s">
        <v>543</v>
      </c>
      <c r="D637" s="28" t="s">
        <v>697</v>
      </c>
      <c r="E637" s="35"/>
      <c r="F637" s="29">
        <v>16</v>
      </c>
      <c r="G637" s="30">
        <v>20</v>
      </c>
      <c r="H637" s="149"/>
      <c r="I637" s="30">
        <f t="shared" si="68"/>
        <v>0</v>
      </c>
      <c r="J637" s="30"/>
      <c r="K637" s="31"/>
      <c r="L637" s="180">
        <f t="shared" si="69"/>
        <v>3.9024390243902443</v>
      </c>
      <c r="M637" s="180">
        <f t="shared" si="70"/>
        <v>0</v>
      </c>
      <c r="O637" s="185">
        <f t="shared" si="71"/>
        <v>20</v>
      </c>
      <c r="P637" s="185">
        <f t="shared" si="72"/>
        <v>0</v>
      </c>
      <c r="R637" s="174">
        <v>1.5</v>
      </c>
      <c r="S637" s="172">
        <f t="shared" si="73"/>
        <v>0</v>
      </c>
      <c r="T637" s="174">
        <v>180</v>
      </c>
      <c r="U637" s="172">
        <f t="shared" si="74"/>
        <v>0</v>
      </c>
      <c r="V637" s="174"/>
    </row>
    <row r="638" spans="1:22" s="2" customFormat="1" ht="22.5" customHeight="1" x14ac:dyDescent="0.2">
      <c r="A638" s="4" t="s">
        <v>609</v>
      </c>
      <c r="B638" s="46" t="s">
        <v>228</v>
      </c>
      <c r="C638" s="47" t="s">
        <v>918</v>
      </c>
      <c r="D638" s="48"/>
      <c r="E638" s="47"/>
      <c r="F638" s="49">
        <v>56</v>
      </c>
      <c r="G638" s="50">
        <v>70</v>
      </c>
      <c r="H638" s="149"/>
      <c r="I638" s="30">
        <f t="shared" si="68"/>
        <v>0</v>
      </c>
      <c r="J638" s="199" t="s">
        <v>102</v>
      </c>
      <c r="K638" s="51" t="s">
        <v>508</v>
      </c>
      <c r="L638" s="180">
        <f t="shared" si="69"/>
        <v>13.658536585365855</v>
      </c>
      <c r="M638" s="180">
        <f t="shared" si="70"/>
        <v>0</v>
      </c>
      <c r="O638" s="185">
        <f t="shared" si="71"/>
        <v>70</v>
      </c>
      <c r="P638" s="185">
        <f t="shared" si="72"/>
        <v>0</v>
      </c>
      <c r="R638" s="174">
        <v>8</v>
      </c>
      <c r="S638" s="172">
        <f t="shared" si="73"/>
        <v>0</v>
      </c>
      <c r="T638" s="174"/>
      <c r="U638" s="172"/>
      <c r="V638" s="174">
        <f t="shared" si="75"/>
        <v>0</v>
      </c>
    </row>
    <row r="639" spans="1:22" s="2" customFormat="1" ht="22.5" customHeight="1" x14ac:dyDescent="0.2">
      <c r="A639" s="4" t="s">
        <v>609</v>
      </c>
      <c r="B639" s="46" t="s">
        <v>228</v>
      </c>
      <c r="C639" s="47" t="s">
        <v>657</v>
      </c>
      <c r="D639" s="48"/>
      <c r="E639" s="47"/>
      <c r="F639" s="49">
        <v>60</v>
      </c>
      <c r="G639" s="50">
        <v>75</v>
      </c>
      <c r="H639" s="149"/>
      <c r="I639" s="30">
        <f t="shared" si="68"/>
        <v>0</v>
      </c>
      <c r="J639" s="199" t="s">
        <v>102</v>
      </c>
      <c r="K639" s="51" t="s">
        <v>508</v>
      </c>
      <c r="L639" s="180">
        <f t="shared" si="69"/>
        <v>14.634146341463415</v>
      </c>
      <c r="M639" s="180">
        <f t="shared" si="70"/>
        <v>0</v>
      </c>
      <c r="O639" s="185">
        <f t="shared" si="71"/>
        <v>75</v>
      </c>
      <c r="P639" s="185">
        <f t="shared" si="72"/>
        <v>0</v>
      </c>
      <c r="R639" s="174">
        <v>3</v>
      </c>
      <c r="S639" s="172">
        <f t="shared" si="73"/>
        <v>0</v>
      </c>
      <c r="T639" s="174">
        <v>85</v>
      </c>
      <c r="U639" s="172">
        <f t="shared" si="74"/>
        <v>0</v>
      </c>
      <c r="V639" s="174"/>
    </row>
    <row r="640" spans="1:22" s="2" customFormat="1" ht="22.5" customHeight="1" x14ac:dyDescent="0.2">
      <c r="A640" s="4" t="s">
        <v>609</v>
      </c>
      <c r="B640" s="27" t="s">
        <v>228</v>
      </c>
      <c r="C640" s="35" t="s">
        <v>585</v>
      </c>
      <c r="D640" s="28" t="s">
        <v>1036</v>
      </c>
      <c r="E640" s="35"/>
      <c r="F640" s="29">
        <v>32</v>
      </c>
      <c r="G640" s="30">
        <v>40</v>
      </c>
      <c r="H640" s="149"/>
      <c r="I640" s="30">
        <f t="shared" si="68"/>
        <v>0</v>
      </c>
      <c r="J640" s="30"/>
      <c r="K640" s="52"/>
      <c r="L640" s="180">
        <f t="shared" si="69"/>
        <v>7.8048780487804885</v>
      </c>
      <c r="M640" s="180">
        <f t="shared" si="70"/>
        <v>0</v>
      </c>
      <c r="O640" s="185">
        <f t="shared" si="71"/>
        <v>40</v>
      </c>
      <c r="P640" s="185">
        <f t="shared" si="72"/>
        <v>0</v>
      </c>
      <c r="R640" s="174">
        <v>3</v>
      </c>
      <c r="S640" s="172">
        <f t="shared" si="73"/>
        <v>0</v>
      </c>
      <c r="T640" s="174">
        <v>85</v>
      </c>
      <c r="U640" s="172">
        <f t="shared" si="74"/>
        <v>0</v>
      </c>
      <c r="V640" s="174"/>
    </row>
    <row r="641" spans="1:22" s="2" customFormat="1" ht="22.5" customHeight="1" x14ac:dyDescent="0.2">
      <c r="A641" s="4" t="s">
        <v>609</v>
      </c>
      <c r="B641" s="46" t="s">
        <v>228</v>
      </c>
      <c r="C641" s="47" t="s">
        <v>918</v>
      </c>
      <c r="D641" s="48"/>
      <c r="E641" s="47"/>
      <c r="F641" s="49">
        <v>56</v>
      </c>
      <c r="G641" s="50">
        <v>70</v>
      </c>
      <c r="H641" s="149"/>
      <c r="I641" s="30">
        <f t="shared" si="68"/>
        <v>0</v>
      </c>
      <c r="J641" s="199" t="s">
        <v>102</v>
      </c>
      <c r="K641" s="51" t="s">
        <v>508</v>
      </c>
      <c r="L641" s="180">
        <f t="shared" si="69"/>
        <v>13.658536585365855</v>
      </c>
      <c r="M641" s="180">
        <f t="shared" si="70"/>
        <v>0</v>
      </c>
      <c r="O641" s="185">
        <f t="shared" si="71"/>
        <v>70</v>
      </c>
      <c r="P641" s="185">
        <f t="shared" si="72"/>
        <v>0</v>
      </c>
      <c r="R641" s="174">
        <v>8</v>
      </c>
      <c r="S641" s="172">
        <f t="shared" si="73"/>
        <v>0</v>
      </c>
      <c r="T641" s="174"/>
      <c r="U641" s="172"/>
      <c r="V641" s="174">
        <f t="shared" si="75"/>
        <v>0</v>
      </c>
    </row>
    <row r="642" spans="1:22" s="2" customFormat="1" ht="22.5" customHeight="1" x14ac:dyDescent="0.2">
      <c r="A642" s="4" t="s">
        <v>609</v>
      </c>
      <c r="B642" s="27" t="s">
        <v>229</v>
      </c>
      <c r="C642" s="35" t="s">
        <v>518</v>
      </c>
      <c r="D642" s="28" t="s">
        <v>697</v>
      </c>
      <c r="E642" s="28"/>
      <c r="F642" s="29">
        <v>16</v>
      </c>
      <c r="G642" s="30">
        <v>20</v>
      </c>
      <c r="H642" s="149"/>
      <c r="I642" s="30">
        <f t="shared" si="68"/>
        <v>0</v>
      </c>
      <c r="J642" s="30"/>
      <c r="K642" s="52"/>
      <c r="L642" s="180">
        <f t="shared" si="69"/>
        <v>3.9024390243902443</v>
      </c>
      <c r="M642" s="180">
        <f t="shared" si="70"/>
        <v>0</v>
      </c>
      <c r="O642" s="185">
        <f t="shared" si="71"/>
        <v>20</v>
      </c>
      <c r="P642" s="185">
        <f t="shared" si="72"/>
        <v>0</v>
      </c>
      <c r="R642" s="174">
        <v>1.6</v>
      </c>
      <c r="S642" s="172">
        <f t="shared" si="73"/>
        <v>0</v>
      </c>
      <c r="T642" s="174">
        <v>200</v>
      </c>
      <c r="U642" s="172">
        <f t="shared" si="74"/>
        <v>0</v>
      </c>
      <c r="V642" s="174"/>
    </row>
    <row r="643" spans="1:22" s="2" customFormat="1" ht="22.5" customHeight="1" x14ac:dyDescent="0.2">
      <c r="A643" s="4" t="s">
        <v>609</v>
      </c>
      <c r="B643" s="46" t="s">
        <v>229</v>
      </c>
      <c r="C643" s="47" t="s">
        <v>657</v>
      </c>
      <c r="D643" s="48"/>
      <c r="E643" s="48"/>
      <c r="F643" s="49">
        <v>60</v>
      </c>
      <c r="G643" s="50">
        <v>75</v>
      </c>
      <c r="H643" s="149"/>
      <c r="I643" s="30">
        <f t="shared" si="68"/>
        <v>0</v>
      </c>
      <c r="J643" s="199" t="s">
        <v>102</v>
      </c>
      <c r="K643" s="51" t="s">
        <v>508</v>
      </c>
      <c r="L643" s="180">
        <f t="shared" si="69"/>
        <v>14.634146341463415</v>
      </c>
      <c r="M643" s="180">
        <f t="shared" si="70"/>
        <v>0</v>
      </c>
      <c r="O643" s="185">
        <f t="shared" si="71"/>
        <v>75</v>
      </c>
      <c r="P643" s="185">
        <f t="shared" si="72"/>
        <v>0</v>
      </c>
      <c r="R643" s="174">
        <v>3</v>
      </c>
      <c r="S643" s="172">
        <f t="shared" si="73"/>
        <v>0</v>
      </c>
      <c r="T643" s="174">
        <v>85</v>
      </c>
      <c r="U643" s="172">
        <f t="shared" si="74"/>
        <v>0</v>
      </c>
      <c r="V643" s="174"/>
    </row>
    <row r="644" spans="1:22" s="2" customFormat="1" ht="22.5" customHeight="1" x14ac:dyDescent="0.2">
      <c r="A644" s="4" t="s">
        <v>609</v>
      </c>
      <c r="B644" s="27" t="s">
        <v>230</v>
      </c>
      <c r="C644" s="35" t="s">
        <v>585</v>
      </c>
      <c r="D644" s="28" t="s">
        <v>512</v>
      </c>
      <c r="E644" s="28"/>
      <c r="F644" s="29">
        <v>32</v>
      </c>
      <c r="G644" s="30">
        <v>40</v>
      </c>
      <c r="H644" s="149"/>
      <c r="I644" s="30">
        <f t="shared" si="68"/>
        <v>0</v>
      </c>
      <c r="J644" s="30"/>
      <c r="K644" s="44"/>
      <c r="L644" s="180">
        <f t="shared" si="69"/>
        <v>7.8048780487804885</v>
      </c>
      <c r="M644" s="180">
        <f t="shared" si="70"/>
        <v>0</v>
      </c>
      <c r="O644" s="185">
        <f t="shared" si="71"/>
        <v>40</v>
      </c>
      <c r="P644" s="185">
        <f t="shared" si="72"/>
        <v>0</v>
      </c>
      <c r="R644" s="174">
        <v>3</v>
      </c>
      <c r="S644" s="172">
        <f t="shared" si="73"/>
        <v>0</v>
      </c>
      <c r="T644" s="174">
        <v>85</v>
      </c>
      <c r="U644" s="172">
        <f t="shared" si="74"/>
        <v>0</v>
      </c>
      <c r="V644" s="174"/>
    </row>
    <row r="645" spans="1:22" s="2" customFormat="1" ht="22.5" customHeight="1" x14ac:dyDescent="0.2">
      <c r="A645" s="4" t="s">
        <v>609</v>
      </c>
      <c r="B645" s="27" t="s">
        <v>231</v>
      </c>
      <c r="C645" s="35" t="s">
        <v>585</v>
      </c>
      <c r="D645" s="28">
        <v>15</v>
      </c>
      <c r="E645" s="28" t="s">
        <v>677</v>
      </c>
      <c r="F645" s="29">
        <v>48</v>
      </c>
      <c r="G645" s="30">
        <v>60</v>
      </c>
      <c r="H645" s="149"/>
      <c r="I645" s="30">
        <f t="shared" si="68"/>
        <v>0</v>
      </c>
      <c r="J645" s="30"/>
      <c r="K645" s="31"/>
      <c r="L645" s="180">
        <f t="shared" si="69"/>
        <v>11.707317073170733</v>
      </c>
      <c r="M645" s="180">
        <f t="shared" si="70"/>
        <v>0</v>
      </c>
      <c r="O645" s="185">
        <f t="shared" si="71"/>
        <v>60</v>
      </c>
      <c r="P645" s="185">
        <f t="shared" si="72"/>
        <v>0</v>
      </c>
      <c r="R645" s="174">
        <v>3</v>
      </c>
      <c r="S645" s="172">
        <f t="shared" si="73"/>
        <v>0</v>
      </c>
      <c r="T645" s="174">
        <v>85</v>
      </c>
      <c r="U645" s="172">
        <f t="shared" si="74"/>
        <v>0</v>
      </c>
      <c r="V645" s="174"/>
    </row>
    <row r="646" spans="1:22" s="2" customFormat="1" ht="22.5" customHeight="1" x14ac:dyDescent="0.2">
      <c r="A646" s="4" t="s">
        <v>609</v>
      </c>
      <c r="B646" s="27" t="s">
        <v>232</v>
      </c>
      <c r="C646" s="35" t="s">
        <v>543</v>
      </c>
      <c r="D646" s="28">
        <v>15</v>
      </c>
      <c r="E646" s="28" t="s">
        <v>565</v>
      </c>
      <c r="F646" s="29">
        <v>28</v>
      </c>
      <c r="G646" s="30">
        <v>30</v>
      </c>
      <c r="H646" s="149"/>
      <c r="I646" s="30">
        <f t="shared" si="68"/>
        <v>0</v>
      </c>
      <c r="J646" s="30"/>
      <c r="K646" s="31"/>
      <c r="L646" s="180">
        <f t="shared" si="69"/>
        <v>6.8292682926829276</v>
      </c>
      <c r="M646" s="180">
        <f t="shared" si="70"/>
        <v>0</v>
      </c>
      <c r="O646" s="185">
        <f t="shared" si="71"/>
        <v>35</v>
      </c>
      <c r="P646" s="185">
        <f t="shared" si="72"/>
        <v>0</v>
      </c>
      <c r="R646" s="174">
        <v>1.5</v>
      </c>
      <c r="S646" s="172">
        <f t="shared" si="73"/>
        <v>0</v>
      </c>
      <c r="T646" s="174">
        <v>200</v>
      </c>
      <c r="U646" s="172">
        <f t="shared" si="74"/>
        <v>0</v>
      </c>
      <c r="V646" s="174"/>
    </row>
    <row r="647" spans="1:22" s="2" customFormat="1" ht="22.5" customHeight="1" x14ac:dyDescent="0.2">
      <c r="A647" s="4" t="s">
        <v>609</v>
      </c>
      <c r="B647" s="27" t="s">
        <v>232</v>
      </c>
      <c r="C647" s="35" t="s">
        <v>585</v>
      </c>
      <c r="D647" s="28" t="s">
        <v>532</v>
      </c>
      <c r="E647" s="28" t="s">
        <v>529</v>
      </c>
      <c r="F647" s="29">
        <v>48</v>
      </c>
      <c r="G647" s="30">
        <v>60</v>
      </c>
      <c r="H647" s="149"/>
      <c r="I647" s="30">
        <f t="shared" si="68"/>
        <v>0</v>
      </c>
      <c r="J647" s="30"/>
      <c r="K647" s="52"/>
      <c r="L647" s="180">
        <f t="shared" si="69"/>
        <v>11.707317073170733</v>
      </c>
      <c r="M647" s="180">
        <f t="shared" si="70"/>
        <v>0</v>
      </c>
      <c r="O647" s="185">
        <f t="shared" si="71"/>
        <v>60</v>
      </c>
      <c r="P647" s="185">
        <f t="shared" si="72"/>
        <v>0</v>
      </c>
      <c r="R647" s="174">
        <v>3</v>
      </c>
      <c r="S647" s="172">
        <f t="shared" si="73"/>
        <v>0</v>
      </c>
      <c r="T647" s="174">
        <v>85</v>
      </c>
      <c r="U647" s="172">
        <f t="shared" si="74"/>
        <v>0</v>
      </c>
      <c r="V647" s="174"/>
    </row>
    <row r="648" spans="1:22" s="2" customFormat="1" ht="22.5" customHeight="1" x14ac:dyDescent="0.2">
      <c r="A648" s="4" t="s">
        <v>609</v>
      </c>
      <c r="B648" s="27" t="s">
        <v>233</v>
      </c>
      <c r="C648" s="35" t="s">
        <v>851</v>
      </c>
      <c r="D648" s="28" t="s">
        <v>890</v>
      </c>
      <c r="E648" s="35"/>
      <c r="F648" s="29">
        <v>120</v>
      </c>
      <c r="G648" s="30">
        <v>150</v>
      </c>
      <c r="H648" s="149"/>
      <c r="I648" s="30">
        <f t="shared" si="68"/>
        <v>0</v>
      </c>
      <c r="J648" s="30"/>
      <c r="K648" s="31"/>
      <c r="L648" s="180">
        <f t="shared" si="69"/>
        <v>29.26829268292683</v>
      </c>
      <c r="M648" s="180">
        <f t="shared" si="70"/>
        <v>0</v>
      </c>
      <c r="O648" s="185">
        <f t="shared" si="71"/>
        <v>150</v>
      </c>
      <c r="P648" s="185">
        <f t="shared" si="72"/>
        <v>0</v>
      </c>
      <c r="R648" s="174">
        <v>8</v>
      </c>
      <c r="S648" s="172">
        <f t="shared" si="73"/>
        <v>0</v>
      </c>
      <c r="T648" s="174"/>
      <c r="U648" s="172"/>
      <c r="V648" s="174">
        <f t="shared" si="75"/>
        <v>0</v>
      </c>
    </row>
    <row r="649" spans="1:22" s="2" customFormat="1" ht="22.5" customHeight="1" x14ac:dyDescent="0.2">
      <c r="A649" s="4" t="s">
        <v>609</v>
      </c>
      <c r="B649" s="27" t="s">
        <v>234</v>
      </c>
      <c r="C649" s="35" t="s">
        <v>851</v>
      </c>
      <c r="D649" s="28" t="s">
        <v>898</v>
      </c>
      <c r="E649" s="35"/>
      <c r="F649" s="29">
        <v>160</v>
      </c>
      <c r="G649" s="30">
        <v>200</v>
      </c>
      <c r="H649" s="149"/>
      <c r="I649" s="30">
        <f t="shared" si="68"/>
        <v>0</v>
      </c>
      <c r="J649" s="30"/>
      <c r="K649" s="31"/>
      <c r="L649" s="180">
        <f t="shared" si="69"/>
        <v>39.024390243902445</v>
      </c>
      <c r="M649" s="180">
        <f t="shared" si="70"/>
        <v>0</v>
      </c>
      <c r="O649" s="185">
        <f t="shared" si="71"/>
        <v>200</v>
      </c>
      <c r="P649" s="185">
        <f t="shared" si="72"/>
        <v>0</v>
      </c>
      <c r="R649" s="174">
        <v>8</v>
      </c>
      <c r="S649" s="172">
        <f t="shared" si="73"/>
        <v>0</v>
      </c>
      <c r="T649" s="174"/>
      <c r="U649" s="172"/>
      <c r="V649" s="174">
        <f t="shared" si="75"/>
        <v>0</v>
      </c>
    </row>
    <row r="650" spans="1:22" s="2" customFormat="1" ht="22.5" customHeight="1" x14ac:dyDescent="0.2">
      <c r="A650" s="4" t="s">
        <v>609</v>
      </c>
      <c r="B650" s="27" t="s">
        <v>234</v>
      </c>
      <c r="C650" s="35" t="s">
        <v>687</v>
      </c>
      <c r="D650" s="28" t="s">
        <v>235</v>
      </c>
      <c r="E650" s="98"/>
      <c r="F650" s="29">
        <v>304</v>
      </c>
      <c r="G650" s="30">
        <v>380</v>
      </c>
      <c r="H650" s="149"/>
      <c r="I650" s="30">
        <f t="shared" ref="I650:I713" si="76">H650*F650</f>
        <v>0</v>
      </c>
      <c r="J650" s="30"/>
      <c r="K650" s="31"/>
      <c r="L650" s="180">
        <f t="shared" ref="L650:L713" si="77">F650/4.1</f>
        <v>74.146341463414643</v>
      </c>
      <c r="M650" s="180">
        <f t="shared" ref="M650:M713" si="78">L650*H650</f>
        <v>0</v>
      </c>
      <c r="O650" s="185">
        <f t="shared" ref="O650:O713" si="79">F650/0.8</f>
        <v>380</v>
      </c>
      <c r="P650" s="185">
        <f t="shared" ref="P650:P713" si="80">O650*H650</f>
        <v>0</v>
      </c>
      <c r="R650" s="174">
        <v>22</v>
      </c>
      <c r="S650" s="172">
        <f t="shared" ref="S650:S713" si="81">R650*H650</f>
        <v>0</v>
      </c>
      <c r="T650" s="174"/>
      <c r="U650" s="172"/>
      <c r="V650" s="174">
        <f t="shared" si="75"/>
        <v>0</v>
      </c>
    </row>
    <row r="651" spans="1:22" s="2" customFormat="1" ht="22.5" hidden="1" customHeight="1" x14ac:dyDescent="0.2">
      <c r="A651" s="4" t="s">
        <v>609</v>
      </c>
      <c r="B651" s="36" t="s">
        <v>236</v>
      </c>
      <c r="C651" s="37" t="s">
        <v>851</v>
      </c>
      <c r="D651" s="38" t="s">
        <v>850</v>
      </c>
      <c r="E651" s="98"/>
      <c r="F651" s="39">
        <v>128</v>
      </c>
      <c r="G651" s="40">
        <v>160</v>
      </c>
      <c r="H651" s="149"/>
      <c r="I651" s="30">
        <f t="shared" si="76"/>
        <v>0</v>
      </c>
      <c r="J651" s="37" t="s">
        <v>121</v>
      </c>
      <c r="K651" s="37" t="s">
        <v>541</v>
      </c>
      <c r="L651" s="180">
        <f t="shared" si="77"/>
        <v>31.219512195121954</v>
      </c>
      <c r="M651" s="180">
        <f t="shared" si="78"/>
        <v>0</v>
      </c>
      <c r="O651" s="185">
        <f t="shared" si="79"/>
        <v>160</v>
      </c>
      <c r="P651" s="185">
        <f t="shared" si="80"/>
        <v>0</v>
      </c>
      <c r="R651" s="174">
        <v>8</v>
      </c>
      <c r="S651" s="172">
        <f t="shared" si="81"/>
        <v>0</v>
      </c>
      <c r="T651" s="174"/>
      <c r="U651" s="172"/>
      <c r="V651" s="174">
        <f t="shared" si="75"/>
        <v>0</v>
      </c>
    </row>
    <row r="652" spans="1:22" s="2" customFormat="1" ht="22.5" customHeight="1" x14ac:dyDescent="0.2">
      <c r="A652" s="4" t="s">
        <v>609</v>
      </c>
      <c r="B652" s="27" t="s">
        <v>237</v>
      </c>
      <c r="C652" s="35" t="s">
        <v>604</v>
      </c>
      <c r="D652" s="28" t="s">
        <v>239</v>
      </c>
      <c r="E652" s="35"/>
      <c r="F652" s="29">
        <v>128</v>
      </c>
      <c r="G652" s="30">
        <v>160</v>
      </c>
      <c r="H652" s="149"/>
      <c r="I652" s="30">
        <f t="shared" si="76"/>
        <v>0</v>
      </c>
      <c r="J652" s="30"/>
      <c r="K652" s="31"/>
      <c r="L652" s="180">
        <f t="shared" si="77"/>
        <v>31.219512195121954</v>
      </c>
      <c r="M652" s="180">
        <f t="shared" si="78"/>
        <v>0</v>
      </c>
      <c r="O652" s="185">
        <f t="shared" si="79"/>
        <v>160</v>
      </c>
      <c r="P652" s="185">
        <f t="shared" si="80"/>
        <v>0</v>
      </c>
      <c r="R652" s="174">
        <v>6</v>
      </c>
      <c r="S652" s="172">
        <f t="shared" si="81"/>
        <v>0</v>
      </c>
      <c r="T652" s="174"/>
      <c r="U652" s="172"/>
      <c r="V652" s="174">
        <f t="shared" si="75"/>
        <v>0</v>
      </c>
    </row>
    <row r="653" spans="1:22" s="2" customFormat="1" ht="22.5" hidden="1" customHeight="1" x14ac:dyDescent="0.2">
      <c r="A653" s="4" t="s">
        <v>609</v>
      </c>
      <c r="B653" s="36" t="s">
        <v>240</v>
      </c>
      <c r="C653" s="37" t="s">
        <v>604</v>
      </c>
      <c r="D653" s="38" t="s">
        <v>241</v>
      </c>
      <c r="E653" s="78"/>
      <c r="F653" s="39">
        <v>120</v>
      </c>
      <c r="G653" s="40">
        <v>150</v>
      </c>
      <c r="H653" s="149"/>
      <c r="I653" s="30">
        <f t="shared" si="76"/>
        <v>0</v>
      </c>
      <c r="J653" s="37" t="s">
        <v>121</v>
      </c>
      <c r="K653" s="37" t="s">
        <v>541</v>
      </c>
      <c r="L653" s="180">
        <f t="shared" si="77"/>
        <v>29.26829268292683</v>
      </c>
      <c r="M653" s="180">
        <f t="shared" si="78"/>
        <v>0</v>
      </c>
      <c r="O653" s="185">
        <f t="shared" si="79"/>
        <v>150</v>
      </c>
      <c r="P653" s="185">
        <f t="shared" si="80"/>
        <v>0</v>
      </c>
      <c r="R653" s="174">
        <v>6</v>
      </c>
      <c r="S653" s="172">
        <f t="shared" si="81"/>
        <v>0</v>
      </c>
      <c r="T653" s="174"/>
      <c r="U653" s="172"/>
      <c r="V653" s="174">
        <f t="shared" si="75"/>
        <v>0</v>
      </c>
    </row>
    <row r="654" spans="1:22" s="2" customFormat="1" ht="22.5" customHeight="1" x14ac:dyDescent="0.2">
      <c r="A654" s="4" t="s">
        <v>609</v>
      </c>
      <c r="B654" s="27" t="s">
        <v>242</v>
      </c>
      <c r="C654" s="35" t="s">
        <v>851</v>
      </c>
      <c r="D654" s="28" t="s">
        <v>243</v>
      </c>
      <c r="E654" s="35"/>
      <c r="F654" s="29">
        <v>120</v>
      </c>
      <c r="G654" s="30">
        <v>150</v>
      </c>
      <c r="H654" s="149"/>
      <c r="I654" s="30">
        <f t="shared" si="76"/>
        <v>0</v>
      </c>
      <c r="J654" s="30"/>
      <c r="K654" s="31"/>
      <c r="L654" s="180">
        <f t="shared" si="77"/>
        <v>29.26829268292683</v>
      </c>
      <c r="M654" s="180">
        <f t="shared" si="78"/>
        <v>0</v>
      </c>
      <c r="O654" s="185">
        <f t="shared" si="79"/>
        <v>150</v>
      </c>
      <c r="P654" s="185">
        <f t="shared" si="80"/>
        <v>0</v>
      </c>
      <c r="R654" s="174">
        <v>8</v>
      </c>
      <c r="S654" s="172">
        <f t="shared" si="81"/>
        <v>0</v>
      </c>
      <c r="T654" s="174"/>
      <c r="U654" s="172"/>
      <c r="V654" s="174">
        <f t="shared" si="75"/>
        <v>0</v>
      </c>
    </row>
    <row r="655" spans="1:22" s="2" customFormat="1" ht="22.5" hidden="1" customHeight="1" x14ac:dyDescent="0.2">
      <c r="A655" s="4" t="s">
        <v>609</v>
      </c>
      <c r="B655" s="36" t="s">
        <v>244</v>
      </c>
      <c r="C655" s="37" t="s">
        <v>851</v>
      </c>
      <c r="D655" s="38" t="s">
        <v>848</v>
      </c>
      <c r="E655" s="37"/>
      <c r="F655" s="39">
        <v>192</v>
      </c>
      <c r="G655" s="40">
        <v>240</v>
      </c>
      <c r="H655" s="149"/>
      <c r="I655" s="30">
        <f t="shared" si="76"/>
        <v>0</v>
      </c>
      <c r="J655" s="37" t="s">
        <v>121</v>
      </c>
      <c r="K655" s="37" t="s">
        <v>541</v>
      </c>
      <c r="L655" s="180">
        <f t="shared" si="77"/>
        <v>46.829268292682933</v>
      </c>
      <c r="M655" s="180">
        <f t="shared" si="78"/>
        <v>0</v>
      </c>
      <c r="O655" s="185">
        <f t="shared" si="79"/>
        <v>240</v>
      </c>
      <c r="P655" s="185">
        <f t="shared" si="80"/>
        <v>0</v>
      </c>
      <c r="R655" s="174">
        <v>8</v>
      </c>
      <c r="S655" s="172">
        <f t="shared" si="81"/>
        <v>0</v>
      </c>
      <c r="T655" s="174"/>
      <c r="U655" s="172"/>
      <c r="V655" s="174">
        <f t="shared" si="75"/>
        <v>0</v>
      </c>
    </row>
    <row r="656" spans="1:22" s="2" customFormat="1" ht="22.5" hidden="1" customHeight="1" x14ac:dyDescent="0.2">
      <c r="A656" s="4" t="s">
        <v>609</v>
      </c>
      <c r="B656" s="36" t="s">
        <v>245</v>
      </c>
      <c r="C656" s="37" t="s">
        <v>851</v>
      </c>
      <c r="D656" s="38" t="s">
        <v>867</v>
      </c>
      <c r="E656" s="35"/>
      <c r="F656" s="39">
        <v>120</v>
      </c>
      <c r="G656" s="40">
        <v>150</v>
      </c>
      <c r="H656" s="149"/>
      <c r="I656" s="30">
        <f t="shared" si="76"/>
        <v>0</v>
      </c>
      <c r="J656" s="37" t="s">
        <v>121</v>
      </c>
      <c r="K656" s="37" t="s">
        <v>541</v>
      </c>
      <c r="L656" s="180">
        <f t="shared" si="77"/>
        <v>29.26829268292683</v>
      </c>
      <c r="M656" s="180">
        <f t="shared" si="78"/>
        <v>0</v>
      </c>
      <c r="O656" s="185">
        <f t="shared" si="79"/>
        <v>150</v>
      </c>
      <c r="P656" s="185">
        <f t="shared" si="80"/>
        <v>0</v>
      </c>
      <c r="R656" s="174">
        <v>8</v>
      </c>
      <c r="S656" s="172">
        <f t="shared" si="81"/>
        <v>0</v>
      </c>
      <c r="T656" s="174"/>
      <c r="U656" s="172"/>
      <c r="V656" s="174">
        <f t="shared" si="75"/>
        <v>0</v>
      </c>
    </row>
    <row r="657" spans="1:22" s="2" customFormat="1" ht="22.5" customHeight="1" x14ac:dyDescent="0.2">
      <c r="A657" s="4" t="s">
        <v>609</v>
      </c>
      <c r="B657" s="27" t="s">
        <v>246</v>
      </c>
      <c r="C657" s="35" t="s">
        <v>604</v>
      </c>
      <c r="D657" s="28" t="s">
        <v>850</v>
      </c>
      <c r="E657" s="35"/>
      <c r="F657" s="29">
        <v>120</v>
      </c>
      <c r="G657" s="30">
        <v>150</v>
      </c>
      <c r="H657" s="149"/>
      <c r="I657" s="30">
        <f t="shared" si="76"/>
        <v>0</v>
      </c>
      <c r="J657" s="30"/>
      <c r="K657" s="31"/>
      <c r="L657" s="180">
        <f t="shared" si="77"/>
        <v>29.26829268292683</v>
      </c>
      <c r="M657" s="180">
        <f t="shared" si="78"/>
        <v>0</v>
      </c>
      <c r="O657" s="185">
        <f t="shared" si="79"/>
        <v>150</v>
      </c>
      <c r="P657" s="185">
        <f t="shared" si="80"/>
        <v>0</v>
      </c>
      <c r="R657" s="174">
        <v>6</v>
      </c>
      <c r="S657" s="172">
        <f t="shared" si="81"/>
        <v>0</v>
      </c>
      <c r="T657" s="174"/>
      <c r="U657" s="172"/>
      <c r="V657" s="174">
        <f t="shared" si="75"/>
        <v>0</v>
      </c>
    </row>
    <row r="658" spans="1:22" s="2" customFormat="1" ht="22.5" hidden="1" customHeight="1" x14ac:dyDescent="0.2">
      <c r="A658" s="4" t="s">
        <v>609</v>
      </c>
      <c r="B658" s="36" t="s">
        <v>246</v>
      </c>
      <c r="C658" s="37" t="s">
        <v>779</v>
      </c>
      <c r="D658" s="38" t="s">
        <v>850</v>
      </c>
      <c r="E658" s="78"/>
      <c r="F658" s="39">
        <v>144</v>
      </c>
      <c r="G658" s="40">
        <v>180</v>
      </c>
      <c r="H658" s="149"/>
      <c r="I658" s="30">
        <f t="shared" si="76"/>
        <v>0</v>
      </c>
      <c r="J658" s="37" t="s">
        <v>121</v>
      </c>
      <c r="K658" s="37" t="s">
        <v>541</v>
      </c>
      <c r="L658" s="180">
        <f t="shared" si="77"/>
        <v>35.121951219512198</v>
      </c>
      <c r="M658" s="180">
        <f t="shared" si="78"/>
        <v>0</v>
      </c>
      <c r="O658" s="185">
        <f t="shared" si="79"/>
        <v>180</v>
      </c>
      <c r="P658" s="185">
        <f t="shared" si="80"/>
        <v>0</v>
      </c>
      <c r="R658" s="174">
        <v>13</v>
      </c>
      <c r="S658" s="172">
        <f t="shared" si="81"/>
        <v>0</v>
      </c>
      <c r="T658" s="174"/>
      <c r="U658" s="172"/>
      <c r="V658" s="174">
        <f t="shared" si="75"/>
        <v>0</v>
      </c>
    </row>
    <row r="659" spans="1:22" s="2" customFormat="1" ht="22.5" hidden="1" customHeight="1" x14ac:dyDescent="0.2">
      <c r="A659" s="4" t="s">
        <v>609</v>
      </c>
      <c r="B659" s="36" t="s">
        <v>247</v>
      </c>
      <c r="C659" s="37" t="s">
        <v>851</v>
      </c>
      <c r="D659" s="38" t="s">
        <v>248</v>
      </c>
      <c r="E659" s="78"/>
      <c r="F659" s="39">
        <v>120</v>
      </c>
      <c r="G659" s="40">
        <v>150</v>
      </c>
      <c r="H659" s="149"/>
      <c r="I659" s="30">
        <f t="shared" si="76"/>
        <v>0</v>
      </c>
      <c r="J659" s="37" t="s">
        <v>121</v>
      </c>
      <c r="K659" s="37" t="s">
        <v>541</v>
      </c>
      <c r="L659" s="180">
        <f t="shared" si="77"/>
        <v>29.26829268292683</v>
      </c>
      <c r="M659" s="180">
        <f t="shared" si="78"/>
        <v>0</v>
      </c>
      <c r="O659" s="185">
        <f t="shared" si="79"/>
        <v>150</v>
      </c>
      <c r="P659" s="185">
        <f t="shared" si="80"/>
        <v>0</v>
      </c>
      <c r="R659" s="174">
        <v>8</v>
      </c>
      <c r="S659" s="172">
        <f t="shared" si="81"/>
        <v>0</v>
      </c>
      <c r="T659" s="174"/>
      <c r="U659" s="172"/>
      <c r="V659" s="174">
        <f t="shared" si="75"/>
        <v>0</v>
      </c>
    </row>
    <row r="660" spans="1:22" s="2" customFormat="1" ht="22.5" hidden="1" customHeight="1" x14ac:dyDescent="0.2">
      <c r="A660" s="4" t="s">
        <v>609</v>
      </c>
      <c r="B660" s="36" t="s">
        <v>249</v>
      </c>
      <c r="C660" s="37" t="s">
        <v>604</v>
      </c>
      <c r="D660" s="38" t="s">
        <v>150</v>
      </c>
      <c r="E660" s="78"/>
      <c r="F660" s="39">
        <v>120</v>
      </c>
      <c r="G660" s="40">
        <v>150</v>
      </c>
      <c r="H660" s="149"/>
      <c r="I660" s="30">
        <f t="shared" si="76"/>
        <v>0</v>
      </c>
      <c r="J660" s="37" t="s">
        <v>121</v>
      </c>
      <c r="K660" s="37" t="s">
        <v>541</v>
      </c>
      <c r="L660" s="180">
        <f t="shared" si="77"/>
        <v>29.26829268292683</v>
      </c>
      <c r="M660" s="180">
        <f t="shared" si="78"/>
        <v>0</v>
      </c>
      <c r="O660" s="185">
        <f t="shared" si="79"/>
        <v>150</v>
      </c>
      <c r="P660" s="185">
        <f t="shared" si="80"/>
        <v>0</v>
      </c>
      <c r="R660" s="174">
        <v>6</v>
      </c>
      <c r="S660" s="172">
        <f t="shared" si="81"/>
        <v>0</v>
      </c>
      <c r="T660" s="174"/>
      <c r="U660" s="172"/>
      <c r="V660" s="174">
        <f t="shared" si="75"/>
        <v>0</v>
      </c>
    </row>
    <row r="661" spans="1:22" s="2" customFormat="1" ht="22.5" hidden="1" customHeight="1" x14ac:dyDescent="0.2">
      <c r="A661" s="4" t="s">
        <v>609</v>
      </c>
      <c r="B661" s="36" t="s">
        <v>250</v>
      </c>
      <c r="C661" s="37" t="s">
        <v>604</v>
      </c>
      <c r="D661" s="38" t="s">
        <v>848</v>
      </c>
      <c r="E661" s="37"/>
      <c r="F661" s="39">
        <v>120</v>
      </c>
      <c r="G661" s="40">
        <v>150</v>
      </c>
      <c r="H661" s="149"/>
      <c r="I661" s="30">
        <f t="shared" si="76"/>
        <v>0</v>
      </c>
      <c r="J661" s="37" t="s">
        <v>121</v>
      </c>
      <c r="K661" s="37" t="s">
        <v>541</v>
      </c>
      <c r="L661" s="180">
        <f t="shared" si="77"/>
        <v>29.26829268292683</v>
      </c>
      <c r="M661" s="180">
        <f t="shared" si="78"/>
        <v>0</v>
      </c>
      <c r="O661" s="185">
        <f t="shared" si="79"/>
        <v>150</v>
      </c>
      <c r="P661" s="185">
        <f t="shared" si="80"/>
        <v>0</v>
      </c>
      <c r="R661" s="174">
        <v>6</v>
      </c>
      <c r="S661" s="172">
        <f t="shared" si="81"/>
        <v>0</v>
      </c>
      <c r="T661" s="174"/>
      <c r="U661" s="172"/>
      <c r="V661" s="174">
        <f t="shared" si="75"/>
        <v>0</v>
      </c>
    </row>
    <row r="662" spans="1:22" s="2" customFormat="1" ht="22.5" hidden="1" customHeight="1" x14ac:dyDescent="0.2">
      <c r="A662" s="4" t="s">
        <v>609</v>
      </c>
      <c r="B662" s="36" t="s">
        <v>251</v>
      </c>
      <c r="C662" s="37" t="s">
        <v>604</v>
      </c>
      <c r="D662" s="38" t="s">
        <v>605</v>
      </c>
      <c r="E662" s="37"/>
      <c r="F662" s="39">
        <v>88</v>
      </c>
      <c r="G662" s="40">
        <v>110</v>
      </c>
      <c r="H662" s="149"/>
      <c r="I662" s="30">
        <f t="shared" si="76"/>
        <v>0</v>
      </c>
      <c r="J662" s="37" t="s">
        <v>121</v>
      </c>
      <c r="K662" s="37" t="s">
        <v>541</v>
      </c>
      <c r="L662" s="180">
        <f t="shared" si="77"/>
        <v>21.463414634146343</v>
      </c>
      <c r="M662" s="180">
        <f t="shared" si="78"/>
        <v>0</v>
      </c>
      <c r="O662" s="185">
        <f t="shared" si="79"/>
        <v>110</v>
      </c>
      <c r="P662" s="185">
        <f t="shared" si="80"/>
        <v>0</v>
      </c>
      <c r="R662" s="174">
        <v>6</v>
      </c>
      <c r="S662" s="172">
        <f t="shared" si="81"/>
        <v>0</v>
      </c>
      <c r="T662" s="174"/>
      <c r="U662" s="172"/>
      <c r="V662" s="174">
        <f t="shared" si="75"/>
        <v>0</v>
      </c>
    </row>
    <row r="663" spans="1:22" s="2" customFormat="1" ht="22.5" customHeight="1" x14ac:dyDescent="0.2">
      <c r="A663" s="4" t="s">
        <v>609</v>
      </c>
      <c r="B663" s="27" t="s">
        <v>252</v>
      </c>
      <c r="C663" s="35" t="s">
        <v>604</v>
      </c>
      <c r="D663" s="28" t="s">
        <v>850</v>
      </c>
      <c r="E663" s="98"/>
      <c r="F663" s="29">
        <v>128</v>
      </c>
      <c r="G663" s="30">
        <v>160</v>
      </c>
      <c r="H663" s="149"/>
      <c r="I663" s="30">
        <f t="shared" si="76"/>
        <v>0</v>
      </c>
      <c r="J663" s="30"/>
      <c r="K663" s="31"/>
      <c r="L663" s="180">
        <f t="shared" si="77"/>
        <v>31.219512195121954</v>
      </c>
      <c r="M663" s="180">
        <f t="shared" si="78"/>
        <v>0</v>
      </c>
      <c r="O663" s="185">
        <f t="shared" si="79"/>
        <v>160</v>
      </c>
      <c r="P663" s="185">
        <f t="shared" si="80"/>
        <v>0</v>
      </c>
      <c r="R663" s="174">
        <v>6</v>
      </c>
      <c r="S663" s="172">
        <f t="shared" si="81"/>
        <v>0</v>
      </c>
      <c r="T663" s="174"/>
      <c r="U663" s="172"/>
      <c r="V663" s="174">
        <f t="shared" si="75"/>
        <v>0</v>
      </c>
    </row>
    <row r="664" spans="1:22" s="2" customFormat="1" ht="22.5" customHeight="1" x14ac:dyDescent="0.2">
      <c r="A664" s="4" t="s">
        <v>609</v>
      </c>
      <c r="B664" s="27" t="s">
        <v>253</v>
      </c>
      <c r="C664" s="35" t="s">
        <v>851</v>
      </c>
      <c r="D664" s="28" t="s">
        <v>898</v>
      </c>
      <c r="E664" s="35"/>
      <c r="F664" s="29">
        <v>128</v>
      </c>
      <c r="G664" s="30">
        <v>160</v>
      </c>
      <c r="H664" s="149"/>
      <c r="I664" s="30">
        <f t="shared" si="76"/>
        <v>0</v>
      </c>
      <c r="J664" s="30"/>
      <c r="K664" s="31"/>
      <c r="L664" s="180">
        <f t="shared" si="77"/>
        <v>31.219512195121954</v>
      </c>
      <c r="M664" s="180">
        <f t="shared" si="78"/>
        <v>0</v>
      </c>
      <c r="O664" s="185">
        <f t="shared" si="79"/>
        <v>160</v>
      </c>
      <c r="P664" s="185">
        <f t="shared" si="80"/>
        <v>0</v>
      </c>
      <c r="R664" s="174">
        <v>8</v>
      </c>
      <c r="S664" s="172">
        <f t="shared" si="81"/>
        <v>0</v>
      </c>
      <c r="T664" s="174"/>
      <c r="U664" s="172"/>
      <c r="V664" s="174">
        <f t="shared" si="75"/>
        <v>0</v>
      </c>
    </row>
    <row r="665" spans="1:22" s="2" customFormat="1" ht="22.5" customHeight="1" x14ac:dyDescent="0.2">
      <c r="A665" s="4" t="s">
        <v>609</v>
      </c>
      <c r="B665" s="27" t="s">
        <v>254</v>
      </c>
      <c r="C665" s="35" t="s">
        <v>851</v>
      </c>
      <c r="D665" s="28" t="s">
        <v>255</v>
      </c>
      <c r="E665" s="35"/>
      <c r="F665" s="29">
        <v>128</v>
      </c>
      <c r="G665" s="30">
        <v>160</v>
      </c>
      <c r="H665" s="149"/>
      <c r="I665" s="30">
        <f t="shared" si="76"/>
        <v>0</v>
      </c>
      <c r="J665" s="30"/>
      <c r="K665" s="31"/>
      <c r="L665" s="180">
        <f t="shared" si="77"/>
        <v>31.219512195121954</v>
      </c>
      <c r="M665" s="180">
        <f t="shared" si="78"/>
        <v>0</v>
      </c>
      <c r="O665" s="185">
        <f t="shared" si="79"/>
        <v>160</v>
      </c>
      <c r="P665" s="185">
        <f t="shared" si="80"/>
        <v>0</v>
      </c>
      <c r="R665" s="174">
        <v>8</v>
      </c>
      <c r="S665" s="172">
        <f t="shared" si="81"/>
        <v>0</v>
      </c>
      <c r="T665" s="174"/>
      <c r="U665" s="172"/>
      <c r="V665" s="174">
        <f t="shared" si="75"/>
        <v>0</v>
      </c>
    </row>
    <row r="666" spans="1:22" s="2" customFormat="1" ht="22.5" customHeight="1" x14ac:dyDescent="0.2">
      <c r="A666" s="4" t="s">
        <v>609</v>
      </c>
      <c r="B666" s="27" t="s">
        <v>256</v>
      </c>
      <c r="C666" s="35" t="s">
        <v>604</v>
      </c>
      <c r="D666" s="28" t="s">
        <v>257</v>
      </c>
      <c r="E666" s="28"/>
      <c r="F666" s="29">
        <v>120</v>
      </c>
      <c r="G666" s="30">
        <v>150</v>
      </c>
      <c r="H666" s="149"/>
      <c r="I666" s="30">
        <f t="shared" si="76"/>
        <v>0</v>
      </c>
      <c r="J666" s="30"/>
      <c r="K666" s="31"/>
      <c r="L666" s="180">
        <f t="shared" si="77"/>
        <v>29.26829268292683</v>
      </c>
      <c r="M666" s="180">
        <f t="shared" si="78"/>
        <v>0</v>
      </c>
      <c r="O666" s="185">
        <f t="shared" si="79"/>
        <v>150</v>
      </c>
      <c r="P666" s="185">
        <f t="shared" si="80"/>
        <v>0</v>
      </c>
      <c r="R666" s="174">
        <v>6</v>
      </c>
      <c r="S666" s="172">
        <f t="shared" si="81"/>
        <v>0</v>
      </c>
      <c r="T666" s="174"/>
      <c r="U666" s="172"/>
      <c r="V666" s="174">
        <f t="shared" si="75"/>
        <v>0</v>
      </c>
    </row>
    <row r="667" spans="1:22" s="2" customFormat="1" ht="22.5" customHeight="1" x14ac:dyDescent="0.2">
      <c r="A667" s="4" t="s">
        <v>609</v>
      </c>
      <c r="B667" s="27" t="s">
        <v>258</v>
      </c>
      <c r="C667" s="35" t="s">
        <v>851</v>
      </c>
      <c r="D667" s="28" t="s">
        <v>259</v>
      </c>
      <c r="E667" s="35"/>
      <c r="F667" s="29">
        <v>120</v>
      </c>
      <c r="G667" s="30">
        <v>150</v>
      </c>
      <c r="H667" s="149"/>
      <c r="I667" s="30">
        <f t="shared" si="76"/>
        <v>0</v>
      </c>
      <c r="J667" s="30"/>
      <c r="K667" s="31"/>
      <c r="L667" s="180">
        <f t="shared" si="77"/>
        <v>29.26829268292683</v>
      </c>
      <c r="M667" s="180">
        <f t="shared" si="78"/>
        <v>0</v>
      </c>
      <c r="O667" s="185">
        <f t="shared" si="79"/>
        <v>150</v>
      </c>
      <c r="P667" s="185">
        <f t="shared" si="80"/>
        <v>0</v>
      </c>
      <c r="R667" s="174">
        <v>8</v>
      </c>
      <c r="S667" s="172">
        <f t="shared" si="81"/>
        <v>0</v>
      </c>
      <c r="T667" s="174"/>
      <c r="U667" s="172"/>
      <c r="V667" s="174">
        <f t="shared" si="75"/>
        <v>0</v>
      </c>
    </row>
    <row r="668" spans="1:22" s="2" customFormat="1" ht="22.5" customHeight="1" x14ac:dyDescent="0.2">
      <c r="A668" s="4" t="s">
        <v>609</v>
      </c>
      <c r="B668" s="27" t="s">
        <v>260</v>
      </c>
      <c r="C668" s="35" t="s">
        <v>851</v>
      </c>
      <c r="D668" s="28" t="s">
        <v>919</v>
      </c>
      <c r="E668" s="78"/>
      <c r="F668" s="29">
        <v>120</v>
      </c>
      <c r="G668" s="30">
        <v>150</v>
      </c>
      <c r="H668" s="149"/>
      <c r="I668" s="30">
        <f t="shared" si="76"/>
        <v>0</v>
      </c>
      <c r="J668" s="30"/>
      <c r="K668" s="31"/>
      <c r="L668" s="180">
        <f t="shared" si="77"/>
        <v>29.26829268292683</v>
      </c>
      <c r="M668" s="180">
        <f t="shared" si="78"/>
        <v>0</v>
      </c>
      <c r="O668" s="185">
        <f t="shared" si="79"/>
        <v>150</v>
      </c>
      <c r="P668" s="185">
        <f t="shared" si="80"/>
        <v>0</v>
      </c>
      <c r="R668" s="174">
        <v>8</v>
      </c>
      <c r="S668" s="172">
        <f t="shared" si="81"/>
        <v>0</v>
      </c>
      <c r="T668" s="174"/>
      <c r="U668" s="172"/>
      <c r="V668" s="174">
        <f t="shared" si="75"/>
        <v>0</v>
      </c>
    </row>
    <row r="669" spans="1:22" s="2" customFormat="1" ht="22.5" hidden="1" customHeight="1" x14ac:dyDescent="0.2">
      <c r="A669" s="4" t="s">
        <v>609</v>
      </c>
      <c r="B669" s="36" t="s">
        <v>261</v>
      </c>
      <c r="C669" s="37" t="s">
        <v>950</v>
      </c>
      <c r="D669" s="38" t="s">
        <v>917</v>
      </c>
      <c r="E669" s="37"/>
      <c r="F669" s="39">
        <v>78.400000000000006</v>
      </c>
      <c r="G669" s="40">
        <v>98</v>
      </c>
      <c r="H669" s="149"/>
      <c r="I669" s="30">
        <f t="shared" si="76"/>
        <v>0</v>
      </c>
      <c r="J669" s="37" t="s">
        <v>121</v>
      </c>
      <c r="K669" s="37" t="s">
        <v>541</v>
      </c>
      <c r="L669" s="180">
        <f t="shared" si="77"/>
        <v>19.121951219512198</v>
      </c>
      <c r="M669" s="180">
        <f t="shared" si="78"/>
        <v>0</v>
      </c>
      <c r="O669" s="185">
        <f t="shared" si="79"/>
        <v>98</v>
      </c>
      <c r="P669" s="185">
        <f t="shared" si="80"/>
        <v>0</v>
      </c>
      <c r="R669" s="174">
        <v>2.5</v>
      </c>
      <c r="S669" s="172">
        <f t="shared" si="81"/>
        <v>0</v>
      </c>
      <c r="T669" s="174"/>
      <c r="U669" s="172"/>
      <c r="V669" s="174">
        <f t="shared" si="75"/>
        <v>0</v>
      </c>
    </row>
    <row r="670" spans="1:22" s="2" customFormat="1" ht="22.5" customHeight="1" x14ac:dyDescent="0.2">
      <c r="A670" s="4" t="s">
        <v>609</v>
      </c>
      <c r="B670" s="27" t="s">
        <v>261</v>
      </c>
      <c r="C670" s="35" t="s">
        <v>604</v>
      </c>
      <c r="D670" s="28" t="s">
        <v>1087</v>
      </c>
      <c r="E670" s="35"/>
      <c r="F670" s="29">
        <v>120</v>
      </c>
      <c r="G670" s="30">
        <v>150</v>
      </c>
      <c r="H670" s="149"/>
      <c r="I670" s="30">
        <f t="shared" si="76"/>
        <v>0</v>
      </c>
      <c r="J670" s="30"/>
      <c r="K670" s="31"/>
      <c r="L670" s="180">
        <f t="shared" si="77"/>
        <v>29.26829268292683</v>
      </c>
      <c r="M670" s="180">
        <f t="shared" si="78"/>
        <v>0</v>
      </c>
      <c r="O670" s="185">
        <f t="shared" si="79"/>
        <v>150</v>
      </c>
      <c r="P670" s="185">
        <f t="shared" si="80"/>
        <v>0</v>
      </c>
      <c r="R670" s="174">
        <v>6</v>
      </c>
      <c r="S670" s="172">
        <f t="shared" si="81"/>
        <v>0</v>
      </c>
      <c r="T670" s="174"/>
      <c r="U670" s="172"/>
      <c r="V670" s="174">
        <f t="shared" si="75"/>
        <v>0</v>
      </c>
    </row>
    <row r="671" spans="1:22" s="2" customFormat="1" ht="22.5" hidden="1" customHeight="1" x14ac:dyDescent="0.2">
      <c r="A671" s="4" t="s">
        <v>609</v>
      </c>
      <c r="B671" s="36" t="s">
        <v>262</v>
      </c>
      <c r="C671" s="37" t="s">
        <v>950</v>
      </c>
      <c r="D671" s="38" t="s">
        <v>917</v>
      </c>
      <c r="E671" s="37"/>
      <c r="F671" s="39">
        <v>78.400000000000006</v>
      </c>
      <c r="G671" s="40">
        <v>98</v>
      </c>
      <c r="H671" s="149"/>
      <c r="I671" s="30">
        <f t="shared" si="76"/>
        <v>0</v>
      </c>
      <c r="J671" s="37" t="s">
        <v>121</v>
      </c>
      <c r="K671" s="37" t="s">
        <v>541</v>
      </c>
      <c r="L671" s="180">
        <f t="shared" si="77"/>
        <v>19.121951219512198</v>
      </c>
      <c r="M671" s="180">
        <f t="shared" si="78"/>
        <v>0</v>
      </c>
      <c r="O671" s="185">
        <f t="shared" si="79"/>
        <v>98</v>
      </c>
      <c r="P671" s="185">
        <f t="shared" si="80"/>
        <v>0</v>
      </c>
      <c r="R671" s="174">
        <v>2.5</v>
      </c>
      <c r="S671" s="172">
        <f t="shared" si="81"/>
        <v>0</v>
      </c>
      <c r="T671" s="174"/>
      <c r="U671" s="172"/>
      <c r="V671" s="174">
        <f t="shared" si="75"/>
        <v>0</v>
      </c>
    </row>
    <row r="672" spans="1:22" s="2" customFormat="1" ht="22.5" hidden="1" customHeight="1" x14ac:dyDescent="0.2">
      <c r="A672" s="4" t="s">
        <v>609</v>
      </c>
      <c r="B672" s="36" t="s">
        <v>262</v>
      </c>
      <c r="C672" s="37" t="s">
        <v>604</v>
      </c>
      <c r="D672" s="38" t="s">
        <v>238</v>
      </c>
      <c r="E672" s="37"/>
      <c r="F672" s="39">
        <v>120</v>
      </c>
      <c r="G672" s="40">
        <v>150</v>
      </c>
      <c r="H672" s="149"/>
      <c r="I672" s="30">
        <f t="shared" si="76"/>
        <v>0</v>
      </c>
      <c r="J672" s="37" t="s">
        <v>121</v>
      </c>
      <c r="K672" s="37" t="s">
        <v>541</v>
      </c>
      <c r="L672" s="180">
        <f t="shared" si="77"/>
        <v>29.26829268292683</v>
      </c>
      <c r="M672" s="180">
        <f t="shared" si="78"/>
        <v>0</v>
      </c>
      <c r="O672" s="185">
        <f t="shared" si="79"/>
        <v>150</v>
      </c>
      <c r="P672" s="185">
        <f t="shared" si="80"/>
        <v>0</v>
      </c>
      <c r="R672" s="174">
        <v>6</v>
      </c>
      <c r="S672" s="172">
        <f t="shared" si="81"/>
        <v>0</v>
      </c>
      <c r="T672" s="174"/>
      <c r="U672" s="172"/>
      <c r="V672" s="174">
        <f t="shared" si="75"/>
        <v>0</v>
      </c>
    </row>
    <row r="673" spans="1:22" s="2" customFormat="1" ht="22.5" hidden="1" customHeight="1" x14ac:dyDescent="0.2">
      <c r="A673" s="4" t="s">
        <v>609</v>
      </c>
      <c r="B673" s="36" t="s">
        <v>263</v>
      </c>
      <c r="C673" s="37" t="s">
        <v>851</v>
      </c>
      <c r="D673" s="38" t="s">
        <v>697</v>
      </c>
      <c r="E673" s="37"/>
      <c r="F673" s="39">
        <v>52</v>
      </c>
      <c r="G673" s="40">
        <v>65</v>
      </c>
      <c r="H673" s="149"/>
      <c r="I673" s="30">
        <f t="shared" si="76"/>
        <v>0</v>
      </c>
      <c r="J673" s="37" t="s">
        <v>121</v>
      </c>
      <c r="K673" s="37" t="s">
        <v>541</v>
      </c>
      <c r="L673" s="180">
        <f t="shared" si="77"/>
        <v>12.682926829268293</v>
      </c>
      <c r="M673" s="180">
        <f t="shared" si="78"/>
        <v>0</v>
      </c>
      <c r="O673" s="185">
        <f t="shared" si="79"/>
        <v>65</v>
      </c>
      <c r="P673" s="185">
        <f t="shared" si="80"/>
        <v>0</v>
      </c>
      <c r="R673" s="174">
        <v>8</v>
      </c>
      <c r="S673" s="172">
        <f t="shared" si="81"/>
        <v>0</v>
      </c>
      <c r="T673" s="174"/>
      <c r="U673" s="172"/>
      <c r="V673" s="174">
        <f t="shared" si="75"/>
        <v>0</v>
      </c>
    </row>
    <row r="674" spans="1:22" s="2" customFormat="1" ht="22.5" customHeight="1" x14ac:dyDescent="0.2">
      <c r="A674" s="4" t="s">
        <v>265</v>
      </c>
      <c r="B674" s="46" t="s">
        <v>264</v>
      </c>
      <c r="C674" s="47" t="s">
        <v>975</v>
      </c>
      <c r="D674" s="48"/>
      <c r="E674" s="54"/>
      <c r="F674" s="49">
        <v>10</v>
      </c>
      <c r="G674" s="50">
        <v>12.5</v>
      </c>
      <c r="H674" s="149"/>
      <c r="I674" s="30">
        <f t="shared" si="76"/>
        <v>0</v>
      </c>
      <c r="J674" s="199" t="s">
        <v>102</v>
      </c>
      <c r="K674" s="51" t="s">
        <v>508</v>
      </c>
      <c r="L674" s="180">
        <f t="shared" si="77"/>
        <v>2.4390243902439028</v>
      </c>
      <c r="M674" s="180">
        <f t="shared" si="78"/>
        <v>0</v>
      </c>
      <c r="O674" s="185">
        <f t="shared" si="79"/>
        <v>12.5</v>
      </c>
      <c r="P674" s="185">
        <f t="shared" si="80"/>
        <v>0</v>
      </c>
      <c r="R674" s="174">
        <v>1.5</v>
      </c>
      <c r="S674" s="172">
        <f t="shared" si="81"/>
        <v>0</v>
      </c>
      <c r="T674" s="174">
        <v>200</v>
      </c>
      <c r="U674" s="172">
        <f t="shared" ref="U674:U682" si="82">H674/T674</f>
        <v>0</v>
      </c>
      <c r="V674" s="174"/>
    </row>
    <row r="675" spans="1:22" s="2" customFormat="1" ht="22.5" customHeight="1" x14ac:dyDescent="0.2">
      <c r="A675" s="4" t="s">
        <v>267</v>
      </c>
      <c r="B675" s="27" t="s">
        <v>266</v>
      </c>
      <c r="C675" s="35" t="s">
        <v>131</v>
      </c>
      <c r="D675" s="28" t="s">
        <v>532</v>
      </c>
      <c r="E675" s="28" t="s">
        <v>565</v>
      </c>
      <c r="F675" s="55">
        <v>8</v>
      </c>
      <c r="G675" s="30">
        <v>10</v>
      </c>
      <c r="H675" s="149"/>
      <c r="I675" s="30">
        <f t="shared" si="76"/>
        <v>0</v>
      </c>
      <c r="J675" s="212" t="s">
        <v>122</v>
      </c>
      <c r="K675" s="212" t="s">
        <v>122</v>
      </c>
      <c r="L675" s="180">
        <f t="shared" si="77"/>
        <v>1.9512195121951221</v>
      </c>
      <c r="M675" s="180">
        <f t="shared" si="78"/>
        <v>0</v>
      </c>
      <c r="O675" s="185">
        <f t="shared" si="79"/>
        <v>10</v>
      </c>
      <c r="P675" s="185">
        <f t="shared" si="80"/>
        <v>0</v>
      </c>
      <c r="R675" s="174">
        <v>1.5</v>
      </c>
      <c r="S675" s="172">
        <f t="shared" si="81"/>
        <v>0</v>
      </c>
      <c r="T675" s="174">
        <v>200</v>
      </c>
      <c r="U675" s="172">
        <f t="shared" si="82"/>
        <v>0</v>
      </c>
      <c r="V675" s="174"/>
    </row>
    <row r="676" spans="1:22" s="2" customFormat="1" ht="22.5" customHeight="1" x14ac:dyDescent="0.2">
      <c r="A676" s="4" t="s">
        <v>1074</v>
      </c>
      <c r="B676" s="27" t="s">
        <v>266</v>
      </c>
      <c r="C676" s="35" t="s">
        <v>585</v>
      </c>
      <c r="D676" s="28" t="s">
        <v>565</v>
      </c>
      <c r="E676" s="28" t="s">
        <v>512</v>
      </c>
      <c r="F676" s="29">
        <v>14.4</v>
      </c>
      <c r="G676" s="30">
        <v>18</v>
      </c>
      <c r="H676" s="149"/>
      <c r="I676" s="30">
        <f t="shared" si="76"/>
        <v>0</v>
      </c>
      <c r="J676" s="30"/>
      <c r="K676" s="42"/>
      <c r="L676" s="180">
        <f t="shared" si="77"/>
        <v>3.51219512195122</v>
      </c>
      <c r="M676" s="180">
        <f t="shared" si="78"/>
        <v>0</v>
      </c>
      <c r="O676" s="185">
        <f t="shared" si="79"/>
        <v>18</v>
      </c>
      <c r="P676" s="185">
        <f t="shared" si="80"/>
        <v>0</v>
      </c>
      <c r="R676" s="174">
        <v>3</v>
      </c>
      <c r="S676" s="172">
        <f t="shared" si="81"/>
        <v>0</v>
      </c>
      <c r="T676" s="174">
        <v>85</v>
      </c>
      <c r="U676" s="172">
        <f t="shared" si="82"/>
        <v>0</v>
      </c>
      <c r="V676" s="174"/>
    </row>
    <row r="677" spans="1:22" s="2" customFormat="1" ht="22.5" customHeight="1" x14ac:dyDescent="0.2">
      <c r="A677" s="4" t="s">
        <v>609</v>
      </c>
      <c r="B677" s="27" t="s">
        <v>268</v>
      </c>
      <c r="C677" s="35" t="s">
        <v>543</v>
      </c>
      <c r="D677" s="28" t="s">
        <v>532</v>
      </c>
      <c r="E677" s="35"/>
      <c r="F677" s="29">
        <v>12</v>
      </c>
      <c r="G677" s="30">
        <v>15</v>
      </c>
      <c r="H677" s="149"/>
      <c r="I677" s="30">
        <f t="shared" si="76"/>
        <v>0</v>
      </c>
      <c r="J677" s="30"/>
      <c r="K677" s="27"/>
      <c r="L677" s="180">
        <f t="shared" si="77"/>
        <v>2.9268292682926833</v>
      </c>
      <c r="M677" s="180">
        <f t="shared" si="78"/>
        <v>0</v>
      </c>
      <c r="O677" s="185">
        <f t="shared" si="79"/>
        <v>15</v>
      </c>
      <c r="P677" s="185">
        <f t="shared" si="80"/>
        <v>0</v>
      </c>
      <c r="R677" s="174">
        <v>1.5</v>
      </c>
      <c r="S677" s="172">
        <f t="shared" si="81"/>
        <v>0</v>
      </c>
      <c r="T677" s="174">
        <v>200</v>
      </c>
      <c r="U677" s="172">
        <f t="shared" si="82"/>
        <v>0</v>
      </c>
      <c r="V677" s="174"/>
    </row>
    <row r="678" spans="1:22" s="2" customFormat="1" ht="22.5" customHeight="1" x14ac:dyDescent="0.2">
      <c r="A678" s="4" t="s">
        <v>609</v>
      </c>
      <c r="B678" s="46" t="s">
        <v>268</v>
      </c>
      <c r="C678" s="47" t="s">
        <v>657</v>
      </c>
      <c r="D678" s="48"/>
      <c r="E678" s="47"/>
      <c r="F678" s="49">
        <v>21.5</v>
      </c>
      <c r="G678" s="50">
        <v>27</v>
      </c>
      <c r="H678" s="149"/>
      <c r="I678" s="30">
        <f t="shared" si="76"/>
        <v>0</v>
      </c>
      <c r="J678" s="199" t="s">
        <v>102</v>
      </c>
      <c r="K678" s="51" t="s">
        <v>508</v>
      </c>
      <c r="L678" s="180">
        <f t="shared" si="77"/>
        <v>5.2439024390243905</v>
      </c>
      <c r="M678" s="180">
        <f t="shared" si="78"/>
        <v>0</v>
      </c>
      <c r="O678" s="185">
        <f t="shared" si="79"/>
        <v>26.875</v>
      </c>
      <c r="P678" s="185">
        <f t="shared" si="80"/>
        <v>0</v>
      </c>
      <c r="R678" s="174">
        <v>3</v>
      </c>
      <c r="S678" s="172">
        <f t="shared" si="81"/>
        <v>0</v>
      </c>
      <c r="T678" s="174">
        <v>85</v>
      </c>
      <c r="U678" s="172">
        <f t="shared" si="82"/>
        <v>0</v>
      </c>
      <c r="V678" s="174"/>
    </row>
    <row r="679" spans="1:22" s="2" customFormat="1" ht="22.5" customHeight="1" x14ac:dyDescent="0.2">
      <c r="A679" s="4" t="s">
        <v>609</v>
      </c>
      <c r="B679" s="27" t="s">
        <v>269</v>
      </c>
      <c r="C679" s="35" t="s">
        <v>543</v>
      </c>
      <c r="D679" s="28" t="s">
        <v>532</v>
      </c>
      <c r="E679" s="35"/>
      <c r="F679" s="29">
        <v>15</v>
      </c>
      <c r="G679" s="30">
        <v>20</v>
      </c>
      <c r="H679" s="149"/>
      <c r="I679" s="30">
        <f t="shared" si="76"/>
        <v>0</v>
      </c>
      <c r="J679" s="30"/>
      <c r="K679" s="34"/>
      <c r="L679" s="180">
        <f t="shared" si="77"/>
        <v>3.6585365853658538</v>
      </c>
      <c r="M679" s="180">
        <f t="shared" si="78"/>
        <v>0</v>
      </c>
      <c r="O679" s="185">
        <f t="shared" si="79"/>
        <v>18.75</v>
      </c>
      <c r="P679" s="185">
        <f t="shared" si="80"/>
        <v>0</v>
      </c>
      <c r="R679" s="174">
        <v>1.5</v>
      </c>
      <c r="S679" s="172">
        <f t="shared" si="81"/>
        <v>0</v>
      </c>
      <c r="T679" s="174">
        <v>200</v>
      </c>
      <c r="U679" s="172">
        <f t="shared" si="82"/>
        <v>0</v>
      </c>
      <c r="V679" s="174"/>
    </row>
    <row r="680" spans="1:22" s="2" customFormat="1" ht="22.5" customHeight="1" x14ac:dyDescent="0.2">
      <c r="A680" s="4" t="s">
        <v>609</v>
      </c>
      <c r="B680" s="46" t="s">
        <v>269</v>
      </c>
      <c r="C680" s="47" t="s">
        <v>657</v>
      </c>
      <c r="D680" s="48"/>
      <c r="E680" s="47"/>
      <c r="F680" s="49">
        <v>25.6</v>
      </c>
      <c r="G680" s="50">
        <v>32</v>
      </c>
      <c r="H680" s="149"/>
      <c r="I680" s="30">
        <f t="shared" si="76"/>
        <v>0</v>
      </c>
      <c r="J680" s="199" t="s">
        <v>102</v>
      </c>
      <c r="K680" s="51" t="s">
        <v>508</v>
      </c>
      <c r="L680" s="180">
        <f t="shared" si="77"/>
        <v>6.2439024390243913</v>
      </c>
      <c r="M680" s="180">
        <f t="shared" si="78"/>
        <v>0</v>
      </c>
      <c r="O680" s="185">
        <f t="shared" si="79"/>
        <v>32</v>
      </c>
      <c r="P680" s="185">
        <f t="shared" si="80"/>
        <v>0</v>
      </c>
      <c r="R680" s="174">
        <v>3</v>
      </c>
      <c r="S680" s="172">
        <f t="shared" si="81"/>
        <v>0</v>
      </c>
      <c r="T680" s="174">
        <v>85</v>
      </c>
      <c r="U680" s="172">
        <f t="shared" si="82"/>
        <v>0</v>
      </c>
      <c r="V680" s="174"/>
    </row>
    <row r="681" spans="1:22" s="2" customFormat="1" ht="22.5" customHeight="1" x14ac:dyDescent="0.2">
      <c r="A681" s="4" t="s">
        <v>609</v>
      </c>
      <c r="B681" s="27" t="s">
        <v>270</v>
      </c>
      <c r="C681" s="35" t="s">
        <v>543</v>
      </c>
      <c r="D681" s="28" t="s">
        <v>532</v>
      </c>
      <c r="E681" s="35"/>
      <c r="F681" s="29">
        <v>14.4</v>
      </c>
      <c r="G681" s="30">
        <v>18</v>
      </c>
      <c r="H681" s="149"/>
      <c r="I681" s="30">
        <f t="shared" si="76"/>
        <v>0</v>
      </c>
      <c r="J681" s="30"/>
      <c r="K681" s="34"/>
      <c r="L681" s="180">
        <f t="shared" si="77"/>
        <v>3.51219512195122</v>
      </c>
      <c r="M681" s="180">
        <f t="shared" si="78"/>
        <v>0</v>
      </c>
      <c r="O681" s="185">
        <f t="shared" si="79"/>
        <v>18</v>
      </c>
      <c r="P681" s="185">
        <f t="shared" si="80"/>
        <v>0</v>
      </c>
      <c r="R681" s="174">
        <v>1.5</v>
      </c>
      <c r="S681" s="172">
        <f t="shared" si="81"/>
        <v>0</v>
      </c>
      <c r="T681" s="174">
        <v>200</v>
      </c>
      <c r="U681" s="172">
        <f t="shared" si="82"/>
        <v>0</v>
      </c>
      <c r="V681" s="174"/>
    </row>
    <row r="682" spans="1:22" s="2" customFormat="1" ht="22.5" customHeight="1" x14ac:dyDescent="0.2">
      <c r="A682" s="4" t="s">
        <v>609</v>
      </c>
      <c r="B682" s="46" t="s">
        <v>270</v>
      </c>
      <c r="C682" s="47" t="s">
        <v>657</v>
      </c>
      <c r="D682" s="48"/>
      <c r="E682" s="47"/>
      <c r="F682" s="49">
        <v>24</v>
      </c>
      <c r="G682" s="50">
        <v>30</v>
      </c>
      <c r="H682" s="149"/>
      <c r="I682" s="30">
        <f t="shared" si="76"/>
        <v>0</v>
      </c>
      <c r="J682" s="199" t="s">
        <v>102</v>
      </c>
      <c r="K682" s="51" t="s">
        <v>508</v>
      </c>
      <c r="L682" s="180">
        <f t="shared" si="77"/>
        <v>5.8536585365853666</v>
      </c>
      <c r="M682" s="180">
        <f t="shared" si="78"/>
        <v>0</v>
      </c>
      <c r="O682" s="185">
        <f t="shared" si="79"/>
        <v>30</v>
      </c>
      <c r="P682" s="185">
        <f t="shared" si="80"/>
        <v>0</v>
      </c>
      <c r="R682" s="174">
        <v>3</v>
      </c>
      <c r="S682" s="172">
        <f t="shared" si="81"/>
        <v>0</v>
      </c>
      <c r="T682" s="174">
        <v>85</v>
      </c>
      <c r="U682" s="172">
        <f t="shared" si="82"/>
        <v>0</v>
      </c>
      <c r="V682" s="174"/>
    </row>
    <row r="683" spans="1:22" s="2" customFormat="1" ht="22.5" customHeight="1" x14ac:dyDescent="0.2">
      <c r="A683" s="4" t="s">
        <v>537</v>
      </c>
      <c r="B683" s="27" t="s">
        <v>271</v>
      </c>
      <c r="C683" s="35" t="s">
        <v>524</v>
      </c>
      <c r="D683" s="28" t="s">
        <v>272</v>
      </c>
      <c r="E683" s="35"/>
      <c r="F683" s="29">
        <v>56</v>
      </c>
      <c r="G683" s="30">
        <v>70</v>
      </c>
      <c r="H683" s="149"/>
      <c r="I683" s="30">
        <f t="shared" si="76"/>
        <v>0</v>
      </c>
      <c r="J683" s="30"/>
      <c r="K683" s="31"/>
      <c r="L683" s="180">
        <f t="shared" si="77"/>
        <v>13.658536585365855</v>
      </c>
      <c r="M683" s="180">
        <f t="shared" si="78"/>
        <v>0</v>
      </c>
      <c r="O683" s="185">
        <f t="shared" si="79"/>
        <v>70</v>
      </c>
      <c r="P683" s="185">
        <f t="shared" si="80"/>
        <v>0</v>
      </c>
      <c r="R683" s="174">
        <v>3.5</v>
      </c>
      <c r="S683" s="172">
        <f t="shared" si="81"/>
        <v>0</v>
      </c>
      <c r="T683" s="174"/>
      <c r="U683" s="172"/>
      <c r="V683" s="174">
        <f t="shared" si="75"/>
        <v>0</v>
      </c>
    </row>
    <row r="684" spans="1:22" s="2" customFormat="1" ht="22.5" customHeight="1" x14ac:dyDescent="0.2">
      <c r="A684" s="4" t="s">
        <v>1023</v>
      </c>
      <c r="B684" s="27" t="s">
        <v>271</v>
      </c>
      <c r="C684" s="35" t="s">
        <v>590</v>
      </c>
      <c r="D684" s="28" t="s">
        <v>868</v>
      </c>
      <c r="E684" s="35"/>
      <c r="F684" s="57">
        <v>25.6</v>
      </c>
      <c r="G684" s="58">
        <v>32</v>
      </c>
      <c r="H684" s="149"/>
      <c r="I684" s="30">
        <f t="shared" si="76"/>
        <v>0</v>
      </c>
      <c r="J684" s="212" t="s">
        <v>122</v>
      </c>
      <c r="K684" s="212" t="s">
        <v>122</v>
      </c>
      <c r="L684" s="180">
        <f t="shared" si="77"/>
        <v>6.2439024390243913</v>
      </c>
      <c r="M684" s="180">
        <f t="shared" si="78"/>
        <v>0</v>
      </c>
      <c r="O684" s="185">
        <f t="shared" si="79"/>
        <v>32</v>
      </c>
      <c r="P684" s="185">
        <f t="shared" si="80"/>
        <v>0</v>
      </c>
      <c r="R684" s="174">
        <v>11</v>
      </c>
      <c r="S684" s="172">
        <f t="shared" si="81"/>
        <v>0</v>
      </c>
      <c r="T684" s="174"/>
      <c r="U684" s="172"/>
      <c r="V684" s="174">
        <f t="shared" si="75"/>
        <v>0</v>
      </c>
    </row>
    <row r="685" spans="1:22" s="2" customFormat="1" ht="22.5" customHeight="1" x14ac:dyDescent="0.2">
      <c r="A685" s="4" t="s">
        <v>537</v>
      </c>
      <c r="B685" s="27" t="s">
        <v>273</v>
      </c>
      <c r="C685" s="35" t="s">
        <v>524</v>
      </c>
      <c r="D685" s="28" t="s">
        <v>274</v>
      </c>
      <c r="E685" s="35"/>
      <c r="F685" s="29">
        <v>56</v>
      </c>
      <c r="G685" s="30">
        <v>70</v>
      </c>
      <c r="H685" s="149"/>
      <c r="I685" s="30">
        <f t="shared" si="76"/>
        <v>0</v>
      </c>
      <c r="J685" s="30"/>
      <c r="K685" s="31"/>
      <c r="L685" s="180">
        <f t="shared" si="77"/>
        <v>13.658536585365855</v>
      </c>
      <c r="M685" s="180">
        <f t="shared" si="78"/>
        <v>0</v>
      </c>
      <c r="O685" s="185">
        <f t="shared" si="79"/>
        <v>70</v>
      </c>
      <c r="P685" s="185">
        <f t="shared" si="80"/>
        <v>0</v>
      </c>
      <c r="R685" s="174">
        <v>3.5</v>
      </c>
      <c r="S685" s="172">
        <f t="shared" si="81"/>
        <v>0</v>
      </c>
      <c r="T685" s="174"/>
      <c r="U685" s="172"/>
      <c r="V685" s="174">
        <f t="shared" si="75"/>
        <v>0</v>
      </c>
    </row>
    <row r="686" spans="1:22" s="2" customFormat="1" ht="22.5" customHeight="1" x14ac:dyDescent="0.2">
      <c r="A686" s="4" t="s">
        <v>167</v>
      </c>
      <c r="B686" s="27" t="s">
        <v>273</v>
      </c>
      <c r="C686" s="35" t="s">
        <v>156</v>
      </c>
      <c r="D686" s="28" t="s">
        <v>547</v>
      </c>
      <c r="E686" s="35"/>
      <c r="F686" s="57">
        <v>25.6</v>
      </c>
      <c r="G686" s="58">
        <v>32</v>
      </c>
      <c r="H686" s="149"/>
      <c r="I686" s="30">
        <f t="shared" si="76"/>
        <v>0</v>
      </c>
      <c r="J686" s="212" t="s">
        <v>122</v>
      </c>
      <c r="K686" s="212" t="s">
        <v>122</v>
      </c>
      <c r="L686" s="180">
        <f t="shared" si="77"/>
        <v>6.2439024390243913</v>
      </c>
      <c r="M686" s="180">
        <f t="shared" si="78"/>
        <v>0</v>
      </c>
      <c r="O686" s="185">
        <f t="shared" si="79"/>
        <v>32</v>
      </c>
      <c r="P686" s="185">
        <f t="shared" si="80"/>
        <v>0</v>
      </c>
      <c r="R686" s="174">
        <v>10</v>
      </c>
      <c r="S686" s="172">
        <f t="shared" si="81"/>
        <v>0</v>
      </c>
      <c r="T686" s="174"/>
      <c r="U686" s="172"/>
      <c r="V686" s="174">
        <f t="shared" si="75"/>
        <v>0</v>
      </c>
    </row>
    <row r="687" spans="1:22" s="2" customFormat="1" ht="22.5" customHeight="1" x14ac:dyDescent="0.2">
      <c r="A687" s="4" t="s">
        <v>537</v>
      </c>
      <c r="B687" s="27" t="s">
        <v>275</v>
      </c>
      <c r="C687" s="35" t="s">
        <v>851</v>
      </c>
      <c r="D687" s="28" t="s">
        <v>682</v>
      </c>
      <c r="E687" s="35"/>
      <c r="F687" s="29">
        <v>100</v>
      </c>
      <c r="G687" s="30">
        <v>125</v>
      </c>
      <c r="H687" s="149"/>
      <c r="I687" s="30">
        <f t="shared" si="76"/>
        <v>0</v>
      </c>
      <c r="J687" s="30"/>
      <c r="K687" s="34"/>
      <c r="L687" s="180">
        <f t="shared" si="77"/>
        <v>24.390243902439025</v>
      </c>
      <c r="M687" s="180">
        <f t="shared" si="78"/>
        <v>0</v>
      </c>
      <c r="O687" s="185">
        <f t="shared" si="79"/>
        <v>125</v>
      </c>
      <c r="P687" s="185">
        <f t="shared" si="80"/>
        <v>0</v>
      </c>
      <c r="R687" s="174">
        <v>8</v>
      </c>
      <c r="S687" s="172">
        <f t="shared" si="81"/>
        <v>0</v>
      </c>
      <c r="T687" s="174"/>
      <c r="U687" s="172"/>
      <c r="V687" s="174">
        <f t="shared" si="75"/>
        <v>0</v>
      </c>
    </row>
    <row r="688" spans="1:22" s="2" customFormat="1" ht="22.5" customHeight="1" x14ac:dyDescent="0.2">
      <c r="A688" s="4" t="s">
        <v>1051</v>
      </c>
      <c r="B688" s="27" t="s">
        <v>276</v>
      </c>
      <c r="C688" s="35" t="s">
        <v>131</v>
      </c>
      <c r="D688" s="28">
        <v>40</v>
      </c>
      <c r="E688" s="35"/>
      <c r="F688" s="29">
        <v>7.8</v>
      </c>
      <c r="G688" s="30">
        <v>9.8000000000000007</v>
      </c>
      <c r="H688" s="149"/>
      <c r="I688" s="30">
        <f t="shared" si="76"/>
        <v>0</v>
      </c>
      <c r="J688" s="30"/>
      <c r="K688" s="31"/>
      <c r="L688" s="180">
        <f t="shared" si="77"/>
        <v>1.902439024390244</v>
      </c>
      <c r="M688" s="180">
        <f t="shared" si="78"/>
        <v>0</v>
      </c>
      <c r="O688" s="185">
        <f t="shared" si="79"/>
        <v>9.75</v>
      </c>
      <c r="P688" s="185">
        <f t="shared" si="80"/>
        <v>0</v>
      </c>
      <c r="R688" s="174">
        <v>1.5</v>
      </c>
      <c r="S688" s="172">
        <f t="shared" si="81"/>
        <v>0</v>
      </c>
      <c r="T688" s="174">
        <v>200</v>
      </c>
      <c r="U688" s="172">
        <f>H688/T688</f>
        <v>0</v>
      </c>
      <c r="V688" s="174"/>
    </row>
    <row r="689" spans="1:22" s="2" customFormat="1" ht="22.5" customHeight="1" x14ac:dyDescent="0.2">
      <c r="A689" s="4" t="s">
        <v>1019</v>
      </c>
      <c r="B689" s="27" t="s">
        <v>276</v>
      </c>
      <c r="C689" s="35" t="s">
        <v>585</v>
      </c>
      <c r="D689" s="28">
        <v>40</v>
      </c>
      <c r="E689" s="35"/>
      <c r="F689" s="29">
        <v>14.4</v>
      </c>
      <c r="G689" s="30">
        <v>18</v>
      </c>
      <c r="H689" s="149"/>
      <c r="I689" s="30">
        <f t="shared" si="76"/>
        <v>0</v>
      </c>
      <c r="J689" s="30"/>
      <c r="K689" s="31"/>
      <c r="L689" s="180">
        <f t="shared" si="77"/>
        <v>3.51219512195122</v>
      </c>
      <c r="M689" s="180">
        <f t="shared" si="78"/>
        <v>0</v>
      </c>
      <c r="O689" s="185">
        <f t="shared" si="79"/>
        <v>18</v>
      </c>
      <c r="P689" s="185">
        <f t="shared" si="80"/>
        <v>0</v>
      </c>
      <c r="R689" s="174">
        <v>3</v>
      </c>
      <c r="S689" s="172">
        <f t="shared" si="81"/>
        <v>0</v>
      </c>
      <c r="T689" s="174">
        <v>85</v>
      </c>
      <c r="U689" s="172">
        <f>H689/T689</f>
        <v>0</v>
      </c>
      <c r="V689" s="174"/>
    </row>
    <row r="690" spans="1:22" s="2" customFormat="1" ht="22.5" customHeight="1" x14ac:dyDescent="0.2">
      <c r="A690" s="4" t="s">
        <v>277</v>
      </c>
      <c r="B690" s="27" t="s">
        <v>276</v>
      </c>
      <c r="C690" s="35" t="s">
        <v>590</v>
      </c>
      <c r="D690" s="28">
        <v>50</v>
      </c>
      <c r="E690" s="35" t="s">
        <v>529</v>
      </c>
      <c r="F690" s="29">
        <v>32</v>
      </c>
      <c r="G690" s="30">
        <v>40</v>
      </c>
      <c r="H690" s="149"/>
      <c r="I690" s="30">
        <f t="shared" si="76"/>
        <v>0</v>
      </c>
      <c r="J690" s="30"/>
      <c r="K690" s="31"/>
      <c r="L690" s="180">
        <f t="shared" si="77"/>
        <v>7.8048780487804885</v>
      </c>
      <c r="M690" s="180">
        <f t="shared" si="78"/>
        <v>0</v>
      </c>
      <c r="O690" s="185">
        <f t="shared" si="79"/>
        <v>40</v>
      </c>
      <c r="P690" s="185">
        <f t="shared" si="80"/>
        <v>0</v>
      </c>
      <c r="R690" s="174">
        <v>11</v>
      </c>
      <c r="S690" s="172">
        <f t="shared" si="81"/>
        <v>0</v>
      </c>
      <c r="T690" s="174"/>
      <c r="U690" s="172"/>
      <c r="V690" s="174">
        <f t="shared" si="75"/>
        <v>0</v>
      </c>
    </row>
    <row r="691" spans="1:22" s="2" customFormat="1" ht="22.5" customHeight="1" x14ac:dyDescent="0.2">
      <c r="A691" s="4" t="s">
        <v>72</v>
      </c>
      <c r="B691" s="27" t="s">
        <v>279</v>
      </c>
      <c r="C691" s="35" t="s">
        <v>543</v>
      </c>
      <c r="D691" s="28">
        <v>30</v>
      </c>
      <c r="E691" s="35"/>
      <c r="F691" s="29">
        <v>7.8</v>
      </c>
      <c r="G691" s="30">
        <v>9.8000000000000007</v>
      </c>
      <c r="H691" s="149"/>
      <c r="I691" s="30">
        <f t="shared" si="76"/>
        <v>0</v>
      </c>
      <c r="J691" s="30"/>
      <c r="K691" s="44"/>
      <c r="L691" s="180">
        <f t="shared" si="77"/>
        <v>1.902439024390244</v>
      </c>
      <c r="M691" s="180">
        <f t="shared" si="78"/>
        <v>0</v>
      </c>
      <c r="O691" s="185">
        <f t="shared" si="79"/>
        <v>9.75</v>
      </c>
      <c r="P691" s="185">
        <f t="shared" si="80"/>
        <v>0</v>
      </c>
      <c r="R691" s="174">
        <v>1.5</v>
      </c>
      <c r="S691" s="172">
        <f t="shared" si="81"/>
        <v>0</v>
      </c>
      <c r="T691" s="174">
        <v>200</v>
      </c>
      <c r="U691" s="172">
        <f>H691/T691</f>
        <v>0</v>
      </c>
      <c r="V691" s="174"/>
    </row>
    <row r="692" spans="1:22" s="2" customFormat="1" ht="22.5" customHeight="1" x14ac:dyDescent="0.2">
      <c r="A692" s="4" t="s">
        <v>280</v>
      </c>
      <c r="B692" s="27" t="s">
        <v>278</v>
      </c>
      <c r="C692" s="35" t="s">
        <v>585</v>
      </c>
      <c r="D692" s="28">
        <v>30</v>
      </c>
      <c r="E692" s="35"/>
      <c r="F692" s="29">
        <v>14.4</v>
      </c>
      <c r="G692" s="30">
        <v>18</v>
      </c>
      <c r="H692" s="149"/>
      <c r="I692" s="30">
        <f t="shared" si="76"/>
        <v>0</v>
      </c>
      <c r="J692" s="30"/>
      <c r="K692" s="31"/>
      <c r="L692" s="180">
        <f t="shared" si="77"/>
        <v>3.51219512195122</v>
      </c>
      <c r="M692" s="180">
        <f t="shared" si="78"/>
        <v>0</v>
      </c>
      <c r="O692" s="185">
        <f t="shared" si="79"/>
        <v>18</v>
      </c>
      <c r="P692" s="185">
        <f t="shared" si="80"/>
        <v>0</v>
      </c>
      <c r="R692" s="174">
        <v>3</v>
      </c>
      <c r="S692" s="172">
        <f t="shared" si="81"/>
        <v>0</v>
      </c>
      <c r="T692" s="174">
        <v>85</v>
      </c>
      <c r="U692" s="172">
        <f>H692/T692</f>
        <v>0</v>
      </c>
      <c r="V692" s="174"/>
    </row>
    <row r="693" spans="1:22" s="2" customFormat="1" ht="22.5" customHeight="1" x14ac:dyDescent="0.2">
      <c r="A693" s="4" t="s">
        <v>609</v>
      </c>
      <c r="B693" s="27" t="s">
        <v>279</v>
      </c>
      <c r="C693" s="35" t="s">
        <v>604</v>
      </c>
      <c r="D693" s="28" t="s">
        <v>1061</v>
      </c>
      <c r="E693" s="28"/>
      <c r="F693" s="29">
        <v>54.4</v>
      </c>
      <c r="G693" s="30">
        <v>68</v>
      </c>
      <c r="H693" s="149"/>
      <c r="I693" s="30">
        <f t="shared" si="76"/>
        <v>0</v>
      </c>
      <c r="J693" s="30"/>
      <c r="K693" s="31"/>
      <c r="L693" s="180">
        <f t="shared" si="77"/>
        <v>13.26829268292683</v>
      </c>
      <c r="M693" s="180">
        <f t="shared" si="78"/>
        <v>0</v>
      </c>
      <c r="O693" s="185">
        <f t="shared" si="79"/>
        <v>68</v>
      </c>
      <c r="P693" s="185">
        <f t="shared" si="80"/>
        <v>0</v>
      </c>
      <c r="R693" s="174">
        <v>6</v>
      </c>
      <c r="S693" s="172">
        <f t="shared" si="81"/>
        <v>0</v>
      </c>
      <c r="T693" s="174"/>
      <c r="U693" s="172"/>
      <c r="V693" s="174">
        <f t="shared" ref="V693:V754" si="83">S693</f>
        <v>0</v>
      </c>
    </row>
    <row r="694" spans="1:22" s="2" customFormat="1" ht="22.5" customHeight="1" x14ac:dyDescent="0.2">
      <c r="A694" s="4" t="s">
        <v>14</v>
      </c>
      <c r="B694" s="27" t="s">
        <v>279</v>
      </c>
      <c r="C694" s="35" t="s">
        <v>590</v>
      </c>
      <c r="D694" s="28">
        <v>30</v>
      </c>
      <c r="E694" s="35" t="s">
        <v>550</v>
      </c>
      <c r="F694" s="29">
        <v>32</v>
      </c>
      <c r="G694" s="30">
        <v>40</v>
      </c>
      <c r="H694" s="149"/>
      <c r="I694" s="30">
        <f t="shared" si="76"/>
        <v>0</v>
      </c>
      <c r="J694" s="30"/>
      <c r="K694" s="31"/>
      <c r="L694" s="180">
        <f t="shared" si="77"/>
        <v>7.8048780487804885</v>
      </c>
      <c r="M694" s="180">
        <f t="shared" si="78"/>
        <v>0</v>
      </c>
      <c r="O694" s="185">
        <f t="shared" si="79"/>
        <v>40</v>
      </c>
      <c r="P694" s="185">
        <f t="shared" si="80"/>
        <v>0</v>
      </c>
      <c r="R694" s="174">
        <v>11</v>
      </c>
      <c r="S694" s="172">
        <f t="shared" si="81"/>
        <v>0</v>
      </c>
      <c r="T694" s="174"/>
      <c r="U694" s="172"/>
      <c r="V694" s="174">
        <f t="shared" si="83"/>
        <v>0</v>
      </c>
    </row>
    <row r="695" spans="1:22" s="2" customFormat="1" ht="22.5" customHeight="1" x14ac:dyDescent="0.2">
      <c r="A695" s="4" t="s">
        <v>609</v>
      </c>
      <c r="B695" s="27" t="s">
        <v>281</v>
      </c>
      <c r="C695" s="35" t="s">
        <v>543</v>
      </c>
      <c r="D695" s="28" t="s">
        <v>677</v>
      </c>
      <c r="E695" s="28"/>
      <c r="F695" s="29">
        <v>12.8</v>
      </c>
      <c r="G695" s="30">
        <v>16</v>
      </c>
      <c r="H695" s="149"/>
      <c r="I695" s="30">
        <f t="shared" si="76"/>
        <v>0</v>
      </c>
      <c r="J695" s="30"/>
      <c r="K695" s="31"/>
      <c r="L695" s="180">
        <f t="shared" si="77"/>
        <v>3.1219512195121957</v>
      </c>
      <c r="M695" s="180">
        <f t="shared" si="78"/>
        <v>0</v>
      </c>
      <c r="O695" s="185">
        <f t="shared" si="79"/>
        <v>16</v>
      </c>
      <c r="P695" s="185">
        <f t="shared" si="80"/>
        <v>0</v>
      </c>
      <c r="R695" s="174">
        <v>1.5</v>
      </c>
      <c r="S695" s="172">
        <f t="shared" si="81"/>
        <v>0</v>
      </c>
      <c r="T695" s="174">
        <v>200</v>
      </c>
      <c r="U695" s="172">
        <f>H695/T695</f>
        <v>0</v>
      </c>
      <c r="V695" s="174"/>
    </row>
    <row r="696" spans="1:22" s="2" customFormat="1" ht="22.5" customHeight="1" x14ac:dyDescent="0.2">
      <c r="A696" s="4" t="s">
        <v>282</v>
      </c>
      <c r="B696" s="27" t="s">
        <v>281</v>
      </c>
      <c r="C696" s="35" t="s">
        <v>585</v>
      </c>
      <c r="D696" s="28">
        <v>50</v>
      </c>
      <c r="E696" s="28"/>
      <c r="F696" s="29">
        <v>20</v>
      </c>
      <c r="G696" s="30">
        <v>25</v>
      </c>
      <c r="H696" s="149"/>
      <c r="I696" s="30">
        <f t="shared" si="76"/>
        <v>0</v>
      </c>
      <c r="J696" s="30"/>
      <c r="K696" s="31"/>
      <c r="L696" s="180">
        <f t="shared" si="77"/>
        <v>4.8780487804878057</v>
      </c>
      <c r="M696" s="180">
        <f t="shared" si="78"/>
        <v>0</v>
      </c>
      <c r="O696" s="185">
        <f t="shared" si="79"/>
        <v>25</v>
      </c>
      <c r="P696" s="185">
        <f t="shared" si="80"/>
        <v>0</v>
      </c>
      <c r="R696" s="174">
        <v>3</v>
      </c>
      <c r="S696" s="172">
        <f t="shared" si="81"/>
        <v>0</v>
      </c>
      <c r="T696" s="174">
        <v>85</v>
      </c>
      <c r="U696" s="172">
        <f>H696/T696</f>
        <v>0</v>
      </c>
      <c r="V696" s="174"/>
    </row>
    <row r="697" spans="1:22" s="2" customFormat="1" ht="22.5" hidden="1" customHeight="1" x14ac:dyDescent="0.2">
      <c r="A697" s="4" t="s">
        <v>963</v>
      </c>
      <c r="B697" s="36" t="s">
        <v>283</v>
      </c>
      <c r="C697" s="37" t="s">
        <v>590</v>
      </c>
      <c r="D697" s="38">
        <v>50</v>
      </c>
      <c r="E697" s="37"/>
      <c r="F697" s="39">
        <v>35</v>
      </c>
      <c r="G697" s="40">
        <v>44</v>
      </c>
      <c r="H697" s="149"/>
      <c r="I697" s="30">
        <f t="shared" si="76"/>
        <v>0</v>
      </c>
      <c r="J697" s="37" t="s">
        <v>121</v>
      </c>
      <c r="K697" s="37" t="s">
        <v>541</v>
      </c>
      <c r="L697" s="180">
        <f t="shared" si="77"/>
        <v>8.536585365853659</v>
      </c>
      <c r="M697" s="180">
        <f t="shared" si="78"/>
        <v>0</v>
      </c>
      <c r="O697" s="185">
        <f t="shared" si="79"/>
        <v>43.75</v>
      </c>
      <c r="P697" s="185">
        <f t="shared" si="80"/>
        <v>0</v>
      </c>
      <c r="R697" s="174">
        <v>11</v>
      </c>
      <c r="S697" s="172">
        <f t="shared" si="81"/>
        <v>0</v>
      </c>
      <c r="T697" s="174"/>
      <c r="U697" s="172"/>
      <c r="V697" s="174">
        <f t="shared" si="83"/>
        <v>0</v>
      </c>
    </row>
    <row r="698" spans="1:22" s="2" customFormat="1" ht="22.5" customHeight="1" x14ac:dyDescent="0.2">
      <c r="A698" s="4" t="s">
        <v>1077</v>
      </c>
      <c r="B698" s="27" t="s">
        <v>284</v>
      </c>
      <c r="C698" s="35" t="s">
        <v>543</v>
      </c>
      <c r="D698" s="28">
        <v>30</v>
      </c>
      <c r="E698" s="35"/>
      <c r="F698" s="29">
        <v>7.8</v>
      </c>
      <c r="G698" s="30">
        <v>9.8000000000000007</v>
      </c>
      <c r="H698" s="149"/>
      <c r="I698" s="30">
        <f t="shared" si="76"/>
        <v>0</v>
      </c>
      <c r="J698" s="30"/>
      <c r="K698" s="31"/>
      <c r="L698" s="180">
        <f t="shared" si="77"/>
        <v>1.902439024390244</v>
      </c>
      <c r="M698" s="180">
        <f t="shared" si="78"/>
        <v>0</v>
      </c>
      <c r="O698" s="185">
        <f t="shared" si="79"/>
        <v>9.75</v>
      </c>
      <c r="P698" s="185">
        <f t="shared" si="80"/>
        <v>0</v>
      </c>
      <c r="R698" s="174">
        <v>1.5</v>
      </c>
      <c r="S698" s="172">
        <f t="shared" si="81"/>
        <v>0</v>
      </c>
      <c r="T698" s="174">
        <v>200</v>
      </c>
      <c r="U698" s="172">
        <f>H698/T698</f>
        <v>0</v>
      </c>
      <c r="V698" s="174"/>
    </row>
    <row r="699" spans="1:22" s="2" customFormat="1" ht="22.5" customHeight="1" x14ac:dyDescent="0.2">
      <c r="A699" s="4" t="s">
        <v>1019</v>
      </c>
      <c r="B699" s="27" t="s">
        <v>284</v>
      </c>
      <c r="C699" s="35" t="s">
        <v>585</v>
      </c>
      <c r="D699" s="28" t="s">
        <v>550</v>
      </c>
      <c r="E699" s="71"/>
      <c r="F699" s="29">
        <v>14.4</v>
      </c>
      <c r="G699" s="30">
        <v>18</v>
      </c>
      <c r="H699" s="149"/>
      <c r="I699" s="30">
        <f t="shared" si="76"/>
        <v>0</v>
      </c>
      <c r="J699" s="30"/>
      <c r="K699" s="31"/>
      <c r="L699" s="180">
        <f t="shared" si="77"/>
        <v>3.51219512195122</v>
      </c>
      <c r="M699" s="180">
        <f t="shared" si="78"/>
        <v>0</v>
      </c>
      <c r="O699" s="185">
        <f t="shared" si="79"/>
        <v>18</v>
      </c>
      <c r="P699" s="185">
        <f t="shared" si="80"/>
        <v>0</v>
      </c>
      <c r="R699" s="174">
        <v>3</v>
      </c>
      <c r="S699" s="172">
        <f t="shared" si="81"/>
        <v>0</v>
      </c>
      <c r="T699" s="174">
        <v>85</v>
      </c>
      <c r="U699" s="172">
        <f>H699/T699</f>
        <v>0</v>
      </c>
      <c r="V699" s="174"/>
    </row>
    <row r="700" spans="1:22" s="2" customFormat="1" ht="22.5" customHeight="1" x14ac:dyDescent="0.2">
      <c r="A700" s="4" t="s">
        <v>963</v>
      </c>
      <c r="B700" s="27" t="s">
        <v>284</v>
      </c>
      <c r="C700" s="35" t="s">
        <v>590</v>
      </c>
      <c r="D700" s="28">
        <v>50</v>
      </c>
      <c r="E700" s="71"/>
      <c r="F700" s="29">
        <v>32</v>
      </c>
      <c r="G700" s="30">
        <v>40</v>
      </c>
      <c r="H700" s="149"/>
      <c r="I700" s="30">
        <f t="shared" si="76"/>
        <v>0</v>
      </c>
      <c r="J700" s="30"/>
      <c r="K700" s="31"/>
      <c r="L700" s="180">
        <f t="shared" si="77"/>
        <v>7.8048780487804885</v>
      </c>
      <c r="M700" s="180">
        <f t="shared" si="78"/>
        <v>0</v>
      </c>
      <c r="O700" s="185">
        <f t="shared" si="79"/>
        <v>40</v>
      </c>
      <c r="P700" s="185">
        <f t="shared" si="80"/>
        <v>0</v>
      </c>
      <c r="R700" s="174">
        <v>11</v>
      </c>
      <c r="S700" s="172">
        <f t="shared" si="81"/>
        <v>0</v>
      </c>
      <c r="T700" s="174"/>
      <c r="U700" s="172"/>
      <c r="V700" s="174">
        <f t="shared" si="83"/>
        <v>0</v>
      </c>
    </row>
    <row r="701" spans="1:22" s="2" customFormat="1" ht="22.5" customHeight="1" x14ac:dyDescent="0.2">
      <c r="A701" s="4" t="s">
        <v>1077</v>
      </c>
      <c r="B701" s="27" t="s">
        <v>285</v>
      </c>
      <c r="C701" s="35" t="s">
        <v>543</v>
      </c>
      <c r="D701" s="28">
        <v>40</v>
      </c>
      <c r="E701" s="35"/>
      <c r="F701" s="29">
        <v>7.8</v>
      </c>
      <c r="G701" s="30">
        <v>9.8000000000000007</v>
      </c>
      <c r="H701" s="149"/>
      <c r="I701" s="30">
        <f t="shared" si="76"/>
        <v>0</v>
      </c>
      <c r="J701" s="30"/>
      <c r="K701" s="31"/>
      <c r="L701" s="180">
        <f t="shared" si="77"/>
        <v>1.902439024390244</v>
      </c>
      <c r="M701" s="180">
        <f t="shared" si="78"/>
        <v>0</v>
      </c>
      <c r="O701" s="185">
        <f t="shared" si="79"/>
        <v>9.75</v>
      </c>
      <c r="P701" s="185">
        <f t="shared" si="80"/>
        <v>0</v>
      </c>
      <c r="R701" s="174">
        <v>1.5</v>
      </c>
      <c r="S701" s="172">
        <f t="shared" si="81"/>
        <v>0</v>
      </c>
      <c r="T701" s="174">
        <v>200</v>
      </c>
      <c r="U701" s="172">
        <f>H701/T701</f>
        <v>0</v>
      </c>
      <c r="V701" s="174"/>
    </row>
    <row r="702" spans="1:22" s="2" customFormat="1" ht="22.5" hidden="1" customHeight="1" x14ac:dyDescent="0.2">
      <c r="A702" s="4" t="s">
        <v>537</v>
      </c>
      <c r="B702" s="36" t="s">
        <v>285</v>
      </c>
      <c r="C702" s="37" t="s">
        <v>585</v>
      </c>
      <c r="D702" s="38">
        <v>50</v>
      </c>
      <c r="E702" s="37"/>
      <c r="F702" s="39">
        <v>14.4</v>
      </c>
      <c r="G702" s="40">
        <v>18</v>
      </c>
      <c r="H702" s="149"/>
      <c r="I702" s="30">
        <f t="shared" si="76"/>
        <v>0</v>
      </c>
      <c r="J702" s="37" t="s">
        <v>121</v>
      </c>
      <c r="K702" s="37" t="s">
        <v>541</v>
      </c>
      <c r="L702" s="180">
        <f t="shared" si="77"/>
        <v>3.51219512195122</v>
      </c>
      <c r="M702" s="180">
        <f t="shared" si="78"/>
        <v>0</v>
      </c>
      <c r="O702" s="185">
        <f t="shared" si="79"/>
        <v>18</v>
      </c>
      <c r="P702" s="185">
        <f t="shared" si="80"/>
        <v>0</v>
      </c>
      <c r="R702" s="174">
        <v>3</v>
      </c>
      <c r="S702" s="172">
        <f t="shared" si="81"/>
        <v>0</v>
      </c>
      <c r="T702" s="174">
        <v>85</v>
      </c>
      <c r="U702" s="172">
        <f>H702/T702</f>
        <v>0</v>
      </c>
      <c r="V702" s="174"/>
    </row>
    <row r="703" spans="1:22" s="2" customFormat="1" ht="22.5" hidden="1" customHeight="1" x14ac:dyDescent="0.2">
      <c r="A703" s="4" t="s">
        <v>537</v>
      </c>
      <c r="B703" s="36" t="s">
        <v>286</v>
      </c>
      <c r="C703" s="37" t="s">
        <v>604</v>
      </c>
      <c r="D703" s="38" t="s">
        <v>287</v>
      </c>
      <c r="E703" s="37"/>
      <c r="F703" s="39">
        <v>56</v>
      </c>
      <c r="G703" s="40">
        <v>70</v>
      </c>
      <c r="H703" s="149"/>
      <c r="I703" s="30">
        <f t="shared" si="76"/>
        <v>0</v>
      </c>
      <c r="J703" s="37" t="s">
        <v>121</v>
      </c>
      <c r="K703" s="37" t="s">
        <v>541</v>
      </c>
      <c r="L703" s="180">
        <f t="shared" si="77"/>
        <v>13.658536585365855</v>
      </c>
      <c r="M703" s="180">
        <f t="shared" si="78"/>
        <v>0</v>
      </c>
      <c r="O703" s="185">
        <f t="shared" si="79"/>
        <v>70</v>
      </c>
      <c r="P703" s="185">
        <f t="shared" si="80"/>
        <v>0</v>
      </c>
      <c r="R703" s="174">
        <v>6</v>
      </c>
      <c r="S703" s="172">
        <f t="shared" si="81"/>
        <v>0</v>
      </c>
      <c r="T703" s="174"/>
      <c r="U703" s="172"/>
      <c r="V703" s="174">
        <f t="shared" si="83"/>
        <v>0</v>
      </c>
    </row>
    <row r="704" spans="1:22" s="2" customFormat="1" ht="22.5" customHeight="1" x14ac:dyDescent="0.2">
      <c r="A704" s="4" t="s">
        <v>289</v>
      </c>
      <c r="B704" s="27" t="s">
        <v>288</v>
      </c>
      <c r="C704" s="35" t="s">
        <v>780</v>
      </c>
      <c r="D704" s="28" t="s">
        <v>290</v>
      </c>
      <c r="E704" s="35"/>
      <c r="F704" s="29">
        <v>280</v>
      </c>
      <c r="G704" s="30">
        <v>350</v>
      </c>
      <c r="H704" s="149"/>
      <c r="I704" s="30">
        <f t="shared" si="76"/>
        <v>0</v>
      </c>
      <c r="J704" s="30"/>
      <c r="K704" s="31"/>
      <c r="L704" s="180">
        <f t="shared" si="77"/>
        <v>68.292682926829272</v>
      </c>
      <c r="M704" s="180">
        <f t="shared" si="78"/>
        <v>0</v>
      </c>
      <c r="O704" s="185">
        <f t="shared" si="79"/>
        <v>350</v>
      </c>
      <c r="P704" s="185">
        <f t="shared" si="80"/>
        <v>0</v>
      </c>
      <c r="R704" s="174">
        <v>32</v>
      </c>
      <c r="S704" s="172">
        <f t="shared" si="81"/>
        <v>0</v>
      </c>
      <c r="T704" s="174"/>
      <c r="U704" s="172"/>
      <c r="V704" s="174">
        <f t="shared" si="83"/>
        <v>0</v>
      </c>
    </row>
    <row r="705" spans="1:22" s="2" customFormat="1" ht="22.5" customHeight="1" x14ac:dyDescent="0.2">
      <c r="A705" s="4" t="s">
        <v>609</v>
      </c>
      <c r="B705" s="27" t="s">
        <v>291</v>
      </c>
      <c r="C705" s="47" t="s">
        <v>543</v>
      </c>
      <c r="D705" s="28" t="s">
        <v>700</v>
      </c>
      <c r="E705" s="35"/>
      <c r="F705" s="29">
        <v>16</v>
      </c>
      <c r="G705" s="30">
        <v>20</v>
      </c>
      <c r="H705" s="149"/>
      <c r="I705" s="30">
        <f t="shared" si="76"/>
        <v>0</v>
      </c>
      <c r="J705" s="30"/>
      <c r="K705" s="31"/>
      <c r="L705" s="180">
        <f t="shared" si="77"/>
        <v>3.9024390243902443</v>
      </c>
      <c r="M705" s="180">
        <f t="shared" si="78"/>
        <v>0</v>
      </c>
      <c r="O705" s="185">
        <f t="shared" si="79"/>
        <v>20</v>
      </c>
      <c r="P705" s="185">
        <f t="shared" si="80"/>
        <v>0</v>
      </c>
      <c r="R705" s="174">
        <v>1.5</v>
      </c>
      <c r="S705" s="172">
        <f t="shared" si="81"/>
        <v>0</v>
      </c>
      <c r="T705" s="174">
        <v>200</v>
      </c>
      <c r="U705" s="172">
        <f>H705/T705</f>
        <v>0</v>
      </c>
      <c r="V705" s="174"/>
    </row>
    <row r="706" spans="1:22" s="2" customFormat="1" ht="22.5" customHeight="1" x14ac:dyDescent="0.2">
      <c r="A706" s="4" t="s">
        <v>609</v>
      </c>
      <c r="B706" s="46" t="s">
        <v>291</v>
      </c>
      <c r="C706" s="47" t="s">
        <v>292</v>
      </c>
      <c r="D706" s="48"/>
      <c r="E706" s="47"/>
      <c r="F706" s="49">
        <v>52</v>
      </c>
      <c r="G706" s="50">
        <v>65</v>
      </c>
      <c r="H706" s="149"/>
      <c r="I706" s="30">
        <f t="shared" si="76"/>
        <v>0</v>
      </c>
      <c r="J706" s="199" t="s">
        <v>102</v>
      </c>
      <c r="K706" s="51" t="s">
        <v>508</v>
      </c>
      <c r="L706" s="180">
        <f t="shared" si="77"/>
        <v>12.682926829268293</v>
      </c>
      <c r="M706" s="180">
        <f t="shared" si="78"/>
        <v>0</v>
      </c>
      <c r="O706" s="185">
        <f t="shared" si="79"/>
        <v>65</v>
      </c>
      <c r="P706" s="185">
        <f t="shared" si="80"/>
        <v>0</v>
      </c>
      <c r="R706" s="174">
        <v>6</v>
      </c>
      <c r="S706" s="172">
        <f t="shared" si="81"/>
        <v>0</v>
      </c>
      <c r="T706" s="174"/>
      <c r="U706" s="172"/>
      <c r="V706" s="174">
        <f t="shared" si="83"/>
        <v>0</v>
      </c>
    </row>
    <row r="707" spans="1:22" s="2" customFormat="1" ht="22.5" customHeight="1" x14ac:dyDescent="0.2">
      <c r="A707" s="4" t="s">
        <v>609</v>
      </c>
      <c r="B707" s="46" t="s">
        <v>293</v>
      </c>
      <c r="C707" s="47" t="s">
        <v>570</v>
      </c>
      <c r="D707" s="48"/>
      <c r="E707" s="47"/>
      <c r="F707" s="49">
        <v>16</v>
      </c>
      <c r="G707" s="50">
        <v>20</v>
      </c>
      <c r="H707" s="149"/>
      <c r="I707" s="30">
        <f t="shared" si="76"/>
        <v>0</v>
      </c>
      <c r="J707" s="199" t="s">
        <v>102</v>
      </c>
      <c r="K707" s="51" t="s">
        <v>508</v>
      </c>
      <c r="L707" s="180">
        <f t="shared" si="77"/>
        <v>3.9024390243902443</v>
      </c>
      <c r="M707" s="180">
        <f t="shared" si="78"/>
        <v>0</v>
      </c>
      <c r="O707" s="185">
        <f t="shared" si="79"/>
        <v>20</v>
      </c>
      <c r="P707" s="185">
        <f t="shared" si="80"/>
        <v>0</v>
      </c>
      <c r="R707" s="174">
        <v>1.5</v>
      </c>
      <c r="S707" s="172">
        <f t="shared" si="81"/>
        <v>0</v>
      </c>
      <c r="T707" s="174">
        <v>200</v>
      </c>
      <c r="U707" s="172">
        <f>H707/T707</f>
        <v>0</v>
      </c>
      <c r="V707" s="174"/>
    </row>
    <row r="708" spans="1:22" s="2" customFormat="1" ht="22.5" customHeight="1" x14ac:dyDescent="0.2">
      <c r="A708" s="4" t="s">
        <v>609</v>
      </c>
      <c r="B708" s="27" t="s">
        <v>294</v>
      </c>
      <c r="C708" s="47" t="s">
        <v>543</v>
      </c>
      <c r="D708" s="28" t="s">
        <v>565</v>
      </c>
      <c r="E708" s="35"/>
      <c r="F708" s="29">
        <v>16</v>
      </c>
      <c r="G708" s="30">
        <v>20</v>
      </c>
      <c r="H708" s="149"/>
      <c r="I708" s="30">
        <f t="shared" si="76"/>
        <v>0</v>
      </c>
      <c r="J708" s="30"/>
      <c r="K708" s="31"/>
      <c r="L708" s="180">
        <f t="shared" si="77"/>
        <v>3.9024390243902443</v>
      </c>
      <c r="M708" s="180">
        <f t="shared" si="78"/>
        <v>0</v>
      </c>
      <c r="O708" s="185">
        <f t="shared" si="79"/>
        <v>20</v>
      </c>
      <c r="P708" s="185">
        <f t="shared" si="80"/>
        <v>0</v>
      </c>
      <c r="R708" s="174">
        <v>1.5</v>
      </c>
      <c r="S708" s="172">
        <f t="shared" si="81"/>
        <v>0</v>
      </c>
      <c r="T708" s="174">
        <v>200</v>
      </c>
      <c r="U708" s="172">
        <f>H708/T708</f>
        <v>0</v>
      </c>
      <c r="V708" s="174"/>
    </row>
    <row r="709" spans="1:22" s="2" customFormat="1" ht="22.5" customHeight="1" x14ac:dyDescent="0.2">
      <c r="A709" s="4" t="s">
        <v>609</v>
      </c>
      <c r="B709" s="48" t="s">
        <v>295</v>
      </c>
      <c r="C709" s="47" t="s">
        <v>570</v>
      </c>
      <c r="D709" s="48"/>
      <c r="E709" s="47"/>
      <c r="F709" s="49">
        <v>16</v>
      </c>
      <c r="G709" s="50">
        <v>20</v>
      </c>
      <c r="H709" s="149"/>
      <c r="I709" s="30">
        <f t="shared" si="76"/>
        <v>0</v>
      </c>
      <c r="J709" s="199" t="s">
        <v>102</v>
      </c>
      <c r="K709" s="51" t="s">
        <v>508</v>
      </c>
      <c r="L709" s="180">
        <f t="shared" si="77"/>
        <v>3.9024390243902443</v>
      </c>
      <c r="M709" s="180">
        <f t="shared" si="78"/>
        <v>0</v>
      </c>
      <c r="O709" s="185">
        <f t="shared" si="79"/>
        <v>20</v>
      </c>
      <c r="P709" s="185">
        <f t="shared" si="80"/>
        <v>0</v>
      </c>
      <c r="R709" s="174">
        <v>1.5</v>
      </c>
      <c r="S709" s="172">
        <f t="shared" si="81"/>
        <v>0</v>
      </c>
      <c r="T709" s="174">
        <v>200</v>
      </c>
      <c r="U709" s="172">
        <f>H709/T709</f>
        <v>0</v>
      </c>
      <c r="V709" s="174"/>
    </row>
    <row r="710" spans="1:22" s="2" customFormat="1" ht="22.5" customHeight="1" x14ac:dyDescent="0.2">
      <c r="A710" s="4" t="s">
        <v>609</v>
      </c>
      <c r="B710" s="27" t="s">
        <v>296</v>
      </c>
      <c r="C710" s="47" t="s">
        <v>543</v>
      </c>
      <c r="D710" s="28" t="s">
        <v>565</v>
      </c>
      <c r="E710" s="35"/>
      <c r="F710" s="29">
        <v>16</v>
      </c>
      <c r="G710" s="30">
        <v>20</v>
      </c>
      <c r="H710" s="149"/>
      <c r="I710" s="30">
        <f t="shared" si="76"/>
        <v>0</v>
      </c>
      <c r="J710" s="30"/>
      <c r="K710" s="31"/>
      <c r="L710" s="180">
        <f t="shared" si="77"/>
        <v>3.9024390243902443</v>
      </c>
      <c r="M710" s="180">
        <f t="shared" si="78"/>
        <v>0</v>
      </c>
      <c r="O710" s="185">
        <f t="shared" si="79"/>
        <v>20</v>
      </c>
      <c r="P710" s="185">
        <f t="shared" si="80"/>
        <v>0</v>
      </c>
      <c r="R710" s="174">
        <v>1.5</v>
      </c>
      <c r="S710" s="172">
        <f t="shared" si="81"/>
        <v>0</v>
      </c>
      <c r="T710" s="174">
        <v>200</v>
      </c>
      <c r="U710" s="172">
        <f>H710/T710</f>
        <v>0</v>
      </c>
      <c r="V710" s="174"/>
    </row>
    <row r="711" spans="1:22" s="2" customFormat="1" ht="22.5" customHeight="1" x14ac:dyDescent="0.2">
      <c r="A711" s="4" t="s">
        <v>609</v>
      </c>
      <c r="B711" s="46" t="s">
        <v>296</v>
      </c>
      <c r="C711" s="47" t="s">
        <v>292</v>
      </c>
      <c r="D711" s="48"/>
      <c r="E711" s="47"/>
      <c r="F711" s="49">
        <v>52</v>
      </c>
      <c r="G711" s="50">
        <v>65</v>
      </c>
      <c r="H711" s="149"/>
      <c r="I711" s="30">
        <f t="shared" si="76"/>
        <v>0</v>
      </c>
      <c r="J711" s="199" t="s">
        <v>102</v>
      </c>
      <c r="K711" s="51" t="s">
        <v>508</v>
      </c>
      <c r="L711" s="180">
        <f t="shared" si="77"/>
        <v>12.682926829268293</v>
      </c>
      <c r="M711" s="180">
        <f t="shared" si="78"/>
        <v>0</v>
      </c>
      <c r="O711" s="185">
        <f t="shared" si="79"/>
        <v>65</v>
      </c>
      <c r="P711" s="185">
        <f t="shared" si="80"/>
        <v>0</v>
      </c>
      <c r="R711" s="174">
        <v>6</v>
      </c>
      <c r="S711" s="172">
        <f t="shared" si="81"/>
        <v>0</v>
      </c>
      <c r="T711" s="174"/>
      <c r="U711" s="172"/>
      <c r="V711" s="174">
        <f t="shared" si="83"/>
        <v>0</v>
      </c>
    </row>
    <row r="712" spans="1:22" s="2" customFormat="1" ht="22.5" customHeight="1" x14ac:dyDescent="0.2">
      <c r="A712" s="4" t="s">
        <v>537</v>
      </c>
      <c r="B712" s="27" t="s">
        <v>297</v>
      </c>
      <c r="C712" s="35" t="s">
        <v>528</v>
      </c>
      <c r="D712" s="28" t="s">
        <v>298</v>
      </c>
      <c r="E712" s="35"/>
      <c r="F712" s="29">
        <v>48</v>
      </c>
      <c r="G712" s="30">
        <v>60</v>
      </c>
      <c r="H712" s="149"/>
      <c r="I712" s="30">
        <f t="shared" si="76"/>
        <v>0</v>
      </c>
      <c r="J712" s="30"/>
      <c r="K712" s="31"/>
      <c r="L712" s="180">
        <f t="shared" si="77"/>
        <v>11.707317073170733</v>
      </c>
      <c r="M712" s="180">
        <f t="shared" si="78"/>
        <v>0</v>
      </c>
      <c r="O712" s="185">
        <f t="shared" si="79"/>
        <v>60</v>
      </c>
      <c r="P712" s="185">
        <f t="shared" si="80"/>
        <v>0</v>
      </c>
      <c r="R712" s="174">
        <v>3.5</v>
      </c>
      <c r="S712" s="172">
        <f t="shared" si="81"/>
        <v>0</v>
      </c>
      <c r="T712" s="174">
        <v>85</v>
      </c>
      <c r="U712" s="172">
        <f>H712/T712</f>
        <v>0</v>
      </c>
      <c r="V712" s="174"/>
    </row>
    <row r="713" spans="1:22" s="2" customFormat="1" ht="22.5" hidden="1" customHeight="1" x14ac:dyDescent="0.2">
      <c r="A713" s="4" t="s">
        <v>537</v>
      </c>
      <c r="B713" s="36" t="s">
        <v>297</v>
      </c>
      <c r="C713" s="37" t="s">
        <v>1031</v>
      </c>
      <c r="D713" s="38" t="s">
        <v>299</v>
      </c>
      <c r="E713" s="37"/>
      <c r="F713" s="39">
        <v>144</v>
      </c>
      <c r="G713" s="40">
        <v>180</v>
      </c>
      <c r="H713" s="149"/>
      <c r="I713" s="30">
        <f t="shared" si="76"/>
        <v>0</v>
      </c>
      <c r="J713" s="37" t="s">
        <v>121</v>
      </c>
      <c r="K713" s="37" t="s">
        <v>541</v>
      </c>
      <c r="L713" s="180">
        <f t="shared" si="77"/>
        <v>35.121951219512198</v>
      </c>
      <c r="M713" s="180">
        <f t="shared" si="78"/>
        <v>0</v>
      </c>
      <c r="O713" s="185">
        <f t="shared" si="79"/>
        <v>180</v>
      </c>
      <c r="P713" s="185">
        <f t="shared" si="80"/>
        <v>0</v>
      </c>
      <c r="R713" s="174">
        <v>15</v>
      </c>
      <c r="S713" s="172">
        <f t="shared" si="81"/>
        <v>0</v>
      </c>
      <c r="T713" s="174"/>
      <c r="U713" s="172"/>
      <c r="V713" s="174">
        <f t="shared" si="83"/>
        <v>0</v>
      </c>
    </row>
    <row r="714" spans="1:22" s="2" customFormat="1" ht="22.5" customHeight="1" x14ac:dyDescent="0.2">
      <c r="A714" s="4" t="s">
        <v>537</v>
      </c>
      <c r="B714" s="27" t="s">
        <v>297</v>
      </c>
      <c r="C714" s="35" t="s">
        <v>301</v>
      </c>
      <c r="D714" s="28" t="s">
        <v>300</v>
      </c>
      <c r="E714" s="35"/>
      <c r="F714" s="29">
        <v>192</v>
      </c>
      <c r="G714" s="30">
        <v>240</v>
      </c>
      <c r="H714" s="149"/>
      <c r="I714" s="30">
        <f t="shared" ref="I714:I777" si="84">H714*F714</f>
        <v>0</v>
      </c>
      <c r="J714" s="30"/>
      <c r="K714" s="31"/>
      <c r="L714" s="180">
        <f t="shared" ref="L714:L777" si="85">F714/4.1</f>
        <v>46.829268292682933</v>
      </c>
      <c r="M714" s="180">
        <f t="shared" ref="M714:M777" si="86">L714*H714</f>
        <v>0</v>
      </c>
      <c r="O714" s="185">
        <f t="shared" ref="O714:O777" si="87">F714/0.8</f>
        <v>240</v>
      </c>
      <c r="P714" s="185">
        <f t="shared" ref="P714:P777" si="88">O714*H714</f>
        <v>0</v>
      </c>
      <c r="R714" s="174">
        <v>25</v>
      </c>
      <c r="S714" s="172">
        <f t="shared" ref="S714:S777" si="89">R714*H714</f>
        <v>0</v>
      </c>
      <c r="T714" s="174"/>
      <c r="U714" s="172"/>
      <c r="V714" s="174">
        <f t="shared" si="83"/>
        <v>0</v>
      </c>
    </row>
    <row r="715" spans="1:22" s="2" customFormat="1" ht="22.5" hidden="1" customHeight="1" x14ac:dyDescent="0.2">
      <c r="A715" s="4" t="s">
        <v>537</v>
      </c>
      <c r="B715" s="36" t="s">
        <v>297</v>
      </c>
      <c r="C715" s="37" t="s">
        <v>780</v>
      </c>
      <c r="D715" s="38" t="s">
        <v>302</v>
      </c>
      <c r="E715" s="37"/>
      <c r="F715" s="39"/>
      <c r="G715" s="40"/>
      <c r="H715" s="149"/>
      <c r="I715" s="30">
        <f t="shared" si="84"/>
        <v>0</v>
      </c>
      <c r="J715" s="37" t="s">
        <v>121</v>
      </c>
      <c r="K715" s="37" t="s">
        <v>541</v>
      </c>
      <c r="L715" s="180">
        <f t="shared" si="85"/>
        <v>0</v>
      </c>
      <c r="M715" s="180">
        <f t="shared" si="86"/>
        <v>0</v>
      </c>
      <c r="O715" s="185">
        <f t="shared" si="87"/>
        <v>0</v>
      </c>
      <c r="P715" s="185">
        <f t="shared" si="88"/>
        <v>0</v>
      </c>
      <c r="R715" s="174">
        <v>32</v>
      </c>
      <c r="S715" s="172">
        <f t="shared" si="89"/>
        <v>0</v>
      </c>
      <c r="T715" s="174"/>
      <c r="U715" s="172"/>
      <c r="V715" s="174">
        <f t="shared" si="83"/>
        <v>0</v>
      </c>
    </row>
    <row r="716" spans="1:22" s="2" customFormat="1" ht="22.5" hidden="1" customHeight="1" x14ac:dyDescent="0.2">
      <c r="A716" s="4" t="s">
        <v>537</v>
      </c>
      <c r="B716" s="36" t="s">
        <v>303</v>
      </c>
      <c r="C716" s="37" t="s">
        <v>304</v>
      </c>
      <c r="D716" s="38" t="s">
        <v>305</v>
      </c>
      <c r="E716" s="41"/>
      <c r="F716" s="39">
        <v>88</v>
      </c>
      <c r="G716" s="40">
        <v>110</v>
      </c>
      <c r="H716" s="149"/>
      <c r="I716" s="30">
        <f t="shared" si="84"/>
        <v>0</v>
      </c>
      <c r="J716" s="37" t="s">
        <v>121</v>
      </c>
      <c r="K716" s="37" t="s">
        <v>541</v>
      </c>
      <c r="L716" s="180">
        <f t="shared" si="85"/>
        <v>21.463414634146343</v>
      </c>
      <c r="M716" s="180">
        <f t="shared" si="86"/>
        <v>0</v>
      </c>
      <c r="O716" s="185">
        <f t="shared" si="87"/>
        <v>110</v>
      </c>
      <c r="P716" s="185">
        <f t="shared" si="88"/>
        <v>0</v>
      </c>
      <c r="R716" s="174">
        <v>6</v>
      </c>
      <c r="S716" s="172">
        <f t="shared" si="89"/>
        <v>0</v>
      </c>
      <c r="T716" s="174"/>
      <c r="U716" s="172"/>
      <c r="V716" s="174">
        <f t="shared" si="83"/>
        <v>0</v>
      </c>
    </row>
    <row r="717" spans="1:22" s="2" customFormat="1" ht="22.5" hidden="1" customHeight="1" x14ac:dyDescent="0.2">
      <c r="A717" s="4" t="s">
        <v>537</v>
      </c>
      <c r="B717" s="36" t="s">
        <v>303</v>
      </c>
      <c r="C717" s="37" t="s">
        <v>780</v>
      </c>
      <c r="D717" s="38" t="s">
        <v>306</v>
      </c>
      <c r="E717" s="41"/>
      <c r="F717" s="39">
        <v>336</v>
      </c>
      <c r="G717" s="40">
        <v>420</v>
      </c>
      <c r="H717" s="149"/>
      <c r="I717" s="30">
        <f t="shared" si="84"/>
        <v>0</v>
      </c>
      <c r="J717" s="37" t="s">
        <v>121</v>
      </c>
      <c r="K717" s="37" t="s">
        <v>541</v>
      </c>
      <c r="L717" s="180">
        <f t="shared" si="85"/>
        <v>81.951219512195124</v>
      </c>
      <c r="M717" s="180">
        <f t="shared" si="86"/>
        <v>0</v>
      </c>
      <c r="O717" s="185">
        <f t="shared" si="87"/>
        <v>420</v>
      </c>
      <c r="P717" s="185">
        <f t="shared" si="88"/>
        <v>0</v>
      </c>
      <c r="R717" s="174">
        <v>32</v>
      </c>
      <c r="S717" s="172">
        <f t="shared" si="89"/>
        <v>0</v>
      </c>
      <c r="T717" s="174"/>
      <c r="U717" s="172"/>
      <c r="V717" s="174">
        <f t="shared" si="83"/>
        <v>0</v>
      </c>
    </row>
    <row r="718" spans="1:22" s="2" customFormat="1" ht="22.5" customHeight="1" x14ac:dyDescent="0.2">
      <c r="A718" s="4" t="s">
        <v>537</v>
      </c>
      <c r="B718" s="27" t="s">
        <v>307</v>
      </c>
      <c r="C718" s="35" t="s">
        <v>528</v>
      </c>
      <c r="D718" s="28" t="s">
        <v>308</v>
      </c>
      <c r="E718" s="71"/>
      <c r="F718" s="29">
        <v>76</v>
      </c>
      <c r="G718" s="30">
        <v>95</v>
      </c>
      <c r="H718" s="149"/>
      <c r="I718" s="30">
        <f t="shared" si="84"/>
        <v>0</v>
      </c>
      <c r="J718" s="30"/>
      <c r="K718" s="31"/>
      <c r="L718" s="180">
        <f t="shared" si="85"/>
        <v>18.536585365853661</v>
      </c>
      <c r="M718" s="180">
        <f t="shared" si="86"/>
        <v>0</v>
      </c>
      <c r="O718" s="185">
        <f t="shared" si="87"/>
        <v>95</v>
      </c>
      <c r="P718" s="185">
        <f t="shared" si="88"/>
        <v>0</v>
      </c>
      <c r="R718" s="174">
        <v>3.5</v>
      </c>
      <c r="S718" s="172">
        <f t="shared" si="89"/>
        <v>0</v>
      </c>
      <c r="T718" s="174"/>
      <c r="U718" s="172"/>
      <c r="V718" s="174">
        <f t="shared" si="83"/>
        <v>0</v>
      </c>
    </row>
    <row r="719" spans="1:22" s="2" customFormat="1" ht="22.5" customHeight="1" x14ac:dyDescent="0.2">
      <c r="A719" s="4" t="s">
        <v>537</v>
      </c>
      <c r="B719" s="27" t="s">
        <v>309</v>
      </c>
      <c r="C719" s="35" t="s">
        <v>604</v>
      </c>
      <c r="D719" s="28" t="s">
        <v>274</v>
      </c>
      <c r="E719" s="35"/>
      <c r="F719" s="29">
        <v>78.400000000000006</v>
      </c>
      <c r="G719" s="30">
        <v>98</v>
      </c>
      <c r="H719" s="149"/>
      <c r="I719" s="30">
        <f t="shared" si="84"/>
        <v>0</v>
      </c>
      <c r="J719" s="30"/>
      <c r="K719" s="31"/>
      <c r="L719" s="180">
        <f t="shared" si="85"/>
        <v>19.121951219512198</v>
      </c>
      <c r="M719" s="180">
        <f t="shared" si="86"/>
        <v>0</v>
      </c>
      <c r="O719" s="185">
        <f t="shared" si="87"/>
        <v>98</v>
      </c>
      <c r="P719" s="185">
        <f t="shared" si="88"/>
        <v>0</v>
      </c>
      <c r="R719" s="174">
        <v>6</v>
      </c>
      <c r="S719" s="172">
        <f t="shared" si="89"/>
        <v>0</v>
      </c>
      <c r="T719" s="174"/>
      <c r="U719" s="172"/>
      <c r="V719" s="174">
        <f t="shared" si="83"/>
        <v>0</v>
      </c>
    </row>
    <row r="720" spans="1:22" s="2" customFormat="1" ht="22.5" customHeight="1" x14ac:dyDescent="0.2">
      <c r="A720" s="4" t="s">
        <v>609</v>
      </c>
      <c r="B720" s="46" t="s">
        <v>310</v>
      </c>
      <c r="C720" s="47" t="s">
        <v>570</v>
      </c>
      <c r="D720" s="48"/>
      <c r="E720" s="47"/>
      <c r="F720" s="49">
        <v>11</v>
      </c>
      <c r="G720" s="50">
        <v>14</v>
      </c>
      <c r="H720" s="149"/>
      <c r="I720" s="30">
        <f t="shared" si="84"/>
        <v>0</v>
      </c>
      <c r="J720" s="199" t="s">
        <v>102</v>
      </c>
      <c r="K720" s="51" t="s">
        <v>508</v>
      </c>
      <c r="L720" s="180">
        <f t="shared" si="85"/>
        <v>2.6829268292682928</v>
      </c>
      <c r="M720" s="180">
        <f t="shared" si="86"/>
        <v>0</v>
      </c>
      <c r="O720" s="185">
        <f t="shared" si="87"/>
        <v>13.75</v>
      </c>
      <c r="P720" s="185">
        <f t="shared" si="88"/>
        <v>0</v>
      </c>
      <c r="R720" s="174">
        <v>1.5</v>
      </c>
      <c r="S720" s="172">
        <f t="shared" si="89"/>
        <v>0</v>
      </c>
      <c r="T720" s="174">
        <v>200</v>
      </c>
      <c r="U720" s="172">
        <f t="shared" ref="U720:U777" si="90">H720/T720</f>
        <v>0</v>
      </c>
      <c r="V720" s="174"/>
    </row>
    <row r="721" spans="1:22" s="2" customFormat="1" ht="22.5" customHeight="1" x14ac:dyDescent="0.2">
      <c r="A721" s="4" t="s">
        <v>609</v>
      </c>
      <c r="B721" s="27" t="s">
        <v>311</v>
      </c>
      <c r="C721" s="47" t="s">
        <v>543</v>
      </c>
      <c r="D721" s="28" t="s">
        <v>922</v>
      </c>
      <c r="E721" s="35"/>
      <c r="F721" s="29">
        <v>11</v>
      </c>
      <c r="G721" s="30">
        <v>14</v>
      </c>
      <c r="H721" s="149"/>
      <c r="I721" s="30">
        <f t="shared" si="84"/>
        <v>0</v>
      </c>
      <c r="J721" s="30"/>
      <c r="K721" s="31"/>
      <c r="L721" s="180">
        <f t="shared" si="85"/>
        <v>2.6829268292682928</v>
      </c>
      <c r="M721" s="180">
        <f t="shared" si="86"/>
        <v>0</v>
      </c>
      <c r="O721" s="185">
        <f t="shared" si="87"/>
        <v>13.75</v>
      </c>
      <c r="P721" s="185">
        <f t="shared" si="88"/>
        <v>0</v>
      </c>
      <c r="R721" s="174">
        <v>1.5</v>
      </c>
      <c r="S721" s="172">
        <f t="shared" si="89"/>
        <v>0</v>
      </c>
      <c r="T721" s="174">
        <v>180</v>
      </c>
      <c r="U721" s="172">
        <f t="shared" si="90"/>
        <v>0</v>
      </c>
      <c r="V721" s="174"/>
    </row>
    <row r="722" spans="1:22" s="2" customFormat="1" ht="22.5" customHeight="1" x14ac:dyDescent="0.2">
      <c r="A722" s="4" t="s">
        <v>613</v>
      </c>
      <c r="B722" s="27" t="s">
        <v>312</v>
      </c>
      <c r="C722" s="35" t="s">
        <v>743</v>
      </c>
      <c r="D722" s="28" t="s">
        <v>313</v>
      </c>
      <c r="E722" s="35"/>
      <c r="F722" s="29">
        <v>272</v>
      </c>
      <c r="G722" s="30">
        <v>340</v>
      </c>
      <c r="H722" s="149"/>
      <c r="I722" s="30">
        <f t="shared" si="84"/>
        <v>0</v>
      </c>
      <c r="J722" s="30"/>
      <c r="K722" s="31"/>
      <c r="L722" s="180">
        <f t="shared" si="85"/>
        <v>66.341463414634148</v>
      </c>
      <c r="M722" s="180">
        <f t="shared" si="86"/>
        <v>0</v>
      </c>
      <c r="O722" s="185">
        <f t="shared" si="87"/>
        <v>340</v>
      </c>
      <c r="P722" s="185">
        <f t="shared" si="88"/>
        <v>0</v>
      </c>
      <c r="R722" s="174">
        <v>25</v>
      </c>
      <c r="S722" s="172">
        <f t="shared" si="89"/>
        <v>0</v>
      </c>
      <c r="T722" s="174"/>
      <c r="U722" s="172"/>
      <c r="V722" s="174">
        <f t="shared" si="83"/>
        <v>0</v>
      </c>
    </row>
    <row r="723" spans="1:22" s="2" customFormat="1" ht="22.5" customHeight="1" x14ac:dyDescent="0.2">
      <c r="A723" s="4" t="s">
        <v>613</v>
      </c>
      <c r="B723" s="46" t="s">
        <v>314</v>
      </c>
      <c r="C723" s="47" t="s">
        <v>522</v>
      </c>
      <c r="D723" s="48" t="s">
        <v>804</v>
      </c>
      <c r="E723" s="79"/>
      <c r="F723" s="49">
        <v>57.6</v>
      </c>
      <c r="G723" s="50">
        <v>72</v>
      </c>
      <c r="H723" s="149"/>
      <c r="I723" s="30">
        <f t="shared" si="84"/>
        <v>0</v>
      </c>
      <c r="J723" s="199" t="s">
        <v>103</v>
      </c>
      <c r="K723" s="51" t="s">
        <v>509</v>
      </c>
      <c r="L723" s="180">
        <f t="shared" si="85"/>
        <v>14.04878048780488</v>
      </c>
      <c r="M723" s="180">
        <f t="shared" si="86"/>
        <v>0</v>
      </c>
      <c r="O723" s="185">
        <f t="shared" si="87"/>
        <v>72</v>
      </c>
      <c r="P723" s="185">
        <f t="shared" si="88"/>
        <v>0</v>
      </c>
      <c r="R723" s="174">
        <v>3.5</v>
      </c>
      <c r="S723" s="172">
        <f t="shared" si="89"/>
        <v>0</v>
      </c>
      <c r="T723" s="174">
        <v>85</v>
      </c>
      <c r="U723" s="172">
        <f t="shared" si="90"/>
        <v>0</v>
      </c>
      <c r="V723" s="174"/>
    </row>
    <row r="724" spans="1:22" s="2" customFormat="1" ht="22.5" customHeight="1" x14ac:dyDescent="0.2">
      <c r="A724" s="4" t="s">
        <v>613</v>
      </c>
      <c r="B724" s="46" t="s">
        <v>314</v>
      </c>
      <c r="C724" s="47" t="s">
        <v>522</v>
      </c>
      <c r="D724" s="48" t="s">
        <v>804</v>
      </c>
      <c r="E724" s="79"/>
      <c r="F724" s="49">
        <v>64</v>
      </c>
      <c r="G724" s="50">
        <v>80</v>
      </c>
      <c r="H724" s="149"/>
      <c r="I724" s="30">
        <f t="shared" si="84"/>
        <v>0</v>
      </c>
      <c r="J724" s="199" t="s">
        <v>103</v>
      </c>
      <c r="K724" s="51" t="s">
        <v>509</v>
      </c>
      <c r="L724" s="180">
        <f t="shared" si="85"/>
        <v>15.609756097560977</v>
      </c>
      <c r="M724" s="180">
        <f t="shared" si="86"/>
        <v>0</v>
      </c>
      <c r="O724" s="185">
        <f t="shared" si="87"/>
        <v>80</v>
      </c>
      <c r="P724" s="185">
        <f t="shared" si="88"/>
        <v>0</v>
      </c>
      <c r="R724" s="174">
        <v>3.5</v>
      </c>
      <c r="S724" s="172">
        <f t="shared" si="89"/>
        <v>0</v>
      </c>
      <c r="T724" s="174">
        <v>85</v>
      </c>
      <c r="U724" s="172">
        <f t="shared" si="90"/>
        <v>0</v>
      </c>
      <c r="V724" s="174"/>
    </row>
    <row r="725" spans="1:22" s="2" customFormat="1" ht="22.5" customHeight="1" x14ac:dyDescent="0.2">
      <c r="A725" s="4" t="s">
        <v>613</v>
      </c>
      <c r="B725" s="46" t="s">
        <v>314</v>
      </c>
      <c r="C725" s="47" t="s">
        <v>166</v>
      </c>
      <c r="D725" s="48" t="s">
        <v>527</v>
      </c>
      <c r="E725" s="79"/>
      <c r="F725" s="49">
        <v>120</v>
      </c>
      <c r="G725" s="50">
        <v>150</v>
      </c>
      <c r="H725" s="149"/>
      <c r="I725" s="30">
        <f t="shared" si="84"/>
        <v>0</v>
      </c>
      <c r="J725" s="199" t="s">
        <v>103</v>
      </c>
      <c r="K725" s="51" t="s">
        <v>509</v>
      </c>
      <c r="L725" s="180">
        <f t="shared" si="85"/>
        <v>29.26829268292683</v>
      </c>
      <c r="M725" s="180">
        <f t="shared" si="86"/>
        <v>0</v>
      </c>
      <c r="O725" s="185">
        <f t="shared" si="87"/>
        <v>150</v>
      </c>
      <c r="P725" s="185">
        <f t="shared" si="88"/>
        <v>0</v>
      </c>
      <c r="R725" s="174">
        <v>13</v>
      </c>
      <c r="S725" s="172">
        <f t="shared" si="89"/>
        <v>0</v>
      </c>
      <c r="T725" s="174"/>
      <c r="U725" s="172"/>
      <c r="V725" s="174">
        <f t="shared" si="83"/>
        <v>0</v>
      </c>
    </row>
    <row r="726" spans="1:22" s="2" customFormat="1" ht="22.5" hidden="1" customHeight="1" x14ac:dyDescent="0.2">
      <c r="A726" s="17" t="s">
        <v>537</v>
      </c>
      <c r="B726" s="36" t="s">
        <v>315</v>
      </c>
      <c r="C726" s="37" t="s">
        <v>524</v>
      </c>
      <c r="D726" s="38" t="s">
        <v>316</v>
      </c>
      <c r="E726" s="38"/>
      <c r="F726" s="39">
        <v>92</v>
      </c>
      <c r="G726" s="40">
        <v>115</v>
      </c>
      <c r="H726" s="149"/>
      <c r="I726" s="30">
        <f t="shared" si="84"/>
        <v>0</v>
      </c>
      <c r="J726" s="37" t="s">
        <v>121</v>
      </c>
      <c r="K726" s="37" t="s">
        <v>541</v>
      </c>
      <c r="L726" s="180">
        <f t="shared" si="85"/>
        <v>22.439024390243905</v>
      </c>
      <c r="M726" s="180">
        <f t="shared" si="86"/>
        <v>0</v>
      </c>
      <c r="O726" s="185">
        <f t="shared" si="87"/>
        <v>115</v>
      </c>
      <c r="P726" s="185">
        <f t="shared" si="88"/>
        <v>0</v>
      </c>
      <c r="R726" s="174">
        <v>3.5</v>
      </c>
      <c r="S726" s="172">
        <f t="shared" si="89"/>
        <v>0</v>
      </c>
      <c r="T726" s="174"/>
      <c r="U726" s="172"/>
      <c r="V726" s="174">
        <f t="shared" si="83"/>
        <v>0</v>
      </c>
    </row>
    <row r="727" spans="1:22" s="2" customFormat="1" ht="22.5" customHeight="1" x14ac:dyDescent="0.2">
      <c r="A727" s="17" t="s">
        <v>537</v>
      </c>
      <c r="B727" s="27" t="s">
        <v>0</v>
      </c>
      <c r="C727" s="35" t="s">
        <v>585</v>
      </c>
      <c r="D727" s="28" t="s">
        <v>775</v>
      </c>
      <c r="E727" s="35"/>
      <c r="F727" s="29">
        <v>60</v>
      </c>
      <c r="G727" s="30">
        <v>75</v>
      </c>
      <c r="H727" s="149"/>
      <c r="I727" s="30">
        <f t="shared" si="84"/>
        <v>0</v>
      </c>
      <c r="J727" s="30"/>
      <c r="K727" s="31"/>
      <c r="L727" s="180">
        <f t="shared" si="85"/>
        <v>14.634146341463415</v>
      </c>
      <c r="M727" s="180">
        <f t="shared" si="86"/>
        <v>0</v>
      </c>
      <c r="O727" s="185">
        <f t="shared" si="87"/>
        <v>75</v>
      </c>
      <c r="P727" s="185">
        <f t="shared" si="88"/>
        <v>0</v>
      </c>
      <c r="R727" s="174">
        <v>3</v>
      </c>
      <c r="S727" s="172">
        <f t="shared" si="89"/>
        <v>0</v>
      </c>
      <c r="T727" s="174"/>
      <c r="U727" s="172"/>
      <c r="V727" s="174">
        <f t="shared" si="83"/>
        <v>0</v>
      </c>
    </row>
    <row r="728" spans="1:22" s="2" customFormat="1" ht="22.5" customHeight="1" x14ac:dyDescent="0.2">
      <c r="A728" s="17" t="s">
        <v>1023</v>
      </c>
      <c r="B728" s="27" t="s">
        <v>317</v>
      </c>
      <c r="C728" s="28" t="s">
        <v>590</v>
      </c>
      <c r="D728" s="35" t="s">
        <v>580</v>
      </c>
      <c r="E728" s="28" t="s">
        <v>588</v>
      </c>
      <c r="F728" s="29">
        <v>24</v>
      </c>
      <c r="G728" s="30">
        <v>30</v>
      </c>
      <c r="H728" s="149"/>
      <c r="I728" s="30">
        <f t="shared" si="84"/>
        <v>0</v>
      </c>
      <c r="J728" s="30"/>
      <c r="K728" s="42"/>
      <c r="L728" s="180">
        <f t="shared" si="85"/>
        <v>5.8536585365853666</v>
      </c>
      <c r="M728" s="180">
        <f t="shared" si="86"/>
        <v>0</v>
      </c>
      <c r="O728" s="185">
        <f t="shared" si="87"/>
        <v>30</v>
      </c>
      <c r="P728" s="185">
        <f t="shared" si="88"/>
        <v>0</v>
      </c>
      <c r="R728" s="174">
        <v>11</v>
      </c>
      <c r="S728" s="172">
        <f t="shared" si="89"/>
        <v>0</v>
      </c>
      <c r="T728" s="174"/>
      <c r="U728" s="172"/>
      <c r="V728" s="174">
        <f t="shared" si="83"/>
        <v>0</v>
      </c>
    </row>
    <row r="729" spans="1:22" s="2" customFormat="1" ht="22.5" customHeight="1" x14ac:dyDescent="0.2">
      <c r="A729" s="17" t="s">
        <v>537</v>
      </c>
      <c r="B729" s="27" t="s">
        <v>318</v>
      </c>
      <c r="C729" s="35" t="s">
        <v>950</v>
      </c>
      <c r="D729" s="28" t="s">
        <v>319</v>
      </c>
      <c r="E729" s="99"/>
      <c r="F729" s="57">
        <v>19</v>
      </c>
      <c r="G729" s="58">
        <v>24</v>
      </c>
      <c r="H729" s="149"/>
      <c r="I729" s="30">
        <f t="shared" si="84"/>
        <v>0</v>
      </c>
      <c r="J729" s="212" t="s">
        <v>122</v>
      </c>
      <c r="K729" s="212" t="s">
        <v>122</v>
      </c>
      <c r="L729" s="180">
        <f t="shared" si="85"/>
        <v>4.6341463414634152</v>
      </c>
      <c r="M729" s="180">
        <f t="shared" si="86"/>
        <v>0</v>
      </c>
      <c r="O729" s="185">
        <f t="shared" si="87"/>
        <v>23.75</v>
      </c>
      <c r="P729" s="185">
        <f t="shared" si="88"/>
        <v>0</v>
      </c>
      <c r="R729" s="174">
        <v>2.5</v>
      </c>
      <c r="S729" s="172">
        <f t="shared" si="89"/>
        <v>0</v>
      </c>
      <c r="T729" s="174"/>
      <c r="U729" s="172"/>
      <c r="V729" s="174">
        <f t="shared" si="83"/>
        <v>0</v>
      </c>
    </row>
    <row r="730" spans="1:22" s="2" customFormat="1" ht="22.5" customHeight="1" x14ac:dyDescent="0.2">
      <c r="A730" s="17" t="s">
        <v>537</v>
      </c>
      <c r="B730" s="27" t="s">
        <v>318</v>
      </c>
      <c r="C730" s="35" t="s">
        <v>528</v>
      </c>
      <c r="D730" s="28" t="s">
        <v>320</v>
      </c>
      <c r="E730" s="99"/>
      <c r="F730" s="57">
        <v>27</v>
      </c>
      <c r="G730" s="58">
        <v>34</v>
      </c>
      <c r="H730" s="149"/>
      <c r="I730" s="30">
        <f t="shared" si="84"/>
        <v>0</v>
      </c>
      <c r="J730" s="212" t="s">
        <v>122</v>
      </c>
      <c r="K730" s="212" t="s">
        <v>122</v>
      </c>
      <c r="L730" s="180">
        <f t="shared" si="85"/>
        <v>6.5853658536585371</v>
      </c>
      <c r="M730" s="180">
        <f t="shared" si="86"/>
        <v>0</v>
      </c>
      <c r="O730" s="185">
        <f t="shared" si="87"/>
        <v>33.75</v>
      </c>
      <c r="P730" s="185">
        <f t="shared" si="88"/>
        <v>0</v>
      </c>
      <c r="R730" s="174">
        <v>3.5</v>
      </c>
      <c r="S730" s="172">
        <f t="shared" si="89"/>
        <v>0</v>
      </c>
      <c r="T730" s="174"/>
      <c r="U730" s="172"/>
      <c r="V730" s="174">
        <f t="shared" si="83"/>
        <v>0</v>
      </c>
    </row>
    <row r="731" spans="1:22" s="2" customFormat="1" ht="22.5" customHeight="1" x14ac:dyDescent="0.2">
      <c r="A731" s="17" t="s">
        <v>1077</v>
      </c>
      <c r="B731" s="27" t="s">
        <v>321</v>
      </c>
      <c r="C731" s="35" t="s">
        <v>543</v>
      </c>
      <c r="D731" s="28">
        <v>50</v>
      </c>
      <c r="E731" s="35"/>
      <c r="F731" s="29">
        <v>8.8000000000000007</v>
      </c>
      <c r="G731" s="30">
        <v>11</v>
      </c>
      <c r="H731" s="149"/>
      <c r="I731" s="30">
        <f t="shared" si="84"/>
        <v>0</v>
      </c>
      <c r="J731" s="30"/>
      <c r="K731" s="31"/>
      <c r="L731" s="180">
        <f t="shared" si="85"/>
        <v>2.1463414634146347</v>
      </c>
      <c r="M731" s="180">
        <f t="shared" si="86"/>
        <v>0</v>
      </c>
      <c r="O731" s="185">
        <f t="shared" si="87"/>
        <v>11</v>
      </c>
      <c r="P731" s="185">
        <f t="shared" si="88"/>
        <v>0</v>
      </c>
      <c r="R731" s="174">
        <v>1.5</v>
      </c>
      <c r="S731" s="172">
        <f t="shared" si="89"/>
        <v>0</v>
      </c>
      <c r="T731" s="174">
        <v>200</v>
      </c>
      <c r="U731" s="172">
        <f t="shared" si="90"/>
        <v>0</v>
      </c>
      <c r="V731" s="174"/>
    </row>
    <row r="732" spans="1:22" s="2" customFormat="1" ht="22.5" customHeight="1" x14ac:dyDescent="0.2">
      <c r="A732" s="17" t="s">
        <v>537</v>
      </c>
      <c r="B732" s="27" t="s">
        <v>321</v>
      </c>
      <c r="C732" s="35" t="s">
        <v>950</v>
      </c>
      <c r="D732" s="28" t="s">
        <v>319</v>
      </c>
      <c r="E732" s="78"/>
      <c r="F732" s="29">
        <v>33.6</v>
      </c>
      <c r="G732" s="30">
        <v>42</v>
      </c>
      <c r="H732" s="149"/>
      <c r="I732" s="30">
        <f t="shared" si="84"/>
        <v>0</v>
      </c>
      <c r="J732" s="30"/>
      <c r="K732" s="31"/>
      <c r="L732" s="180">
        <f t="shared" si="85"/>
        <v>8.1951219512195124</v>
      </c>
      <c r="M732" s="180">
        <f t="shared" si="86"/>
        <v>0</v>
      </c>
      <c r="O732" s="185">
        <f t="shared" si="87"/>
        <v>42</v>
      </c>
      <c r="P732" s="185">
        <f t="shared" si="88"/>
        <v>0</v>
      </c>
      <c r="R732" s="174">
        <v>2.5</v>
      </c>
      <c r="S732" s="172">
        <f t="shared" si="89"/>
        <v>0</v>
      </c>
      <c r="T732" s="174"/>
      <c r="U732" s="172"/>
      <c r="V732" s="174">
        <f t="shared" si="83"/>
        <v>0</v>
      </c>
    </row>
    <row r="733" spans="1:22" s="2" customFormat="1" ht="22.5" customHeight="1" x14ac:dyDescent="0.2">
      <c r="A733" s="17" t="s">
        <v>826</v>
      </c>
      <c r="B733" s="27" t="s">
        <v>321</v>
      </c>
      <c r="C733" s="35" t="s">
        <v>585</v>
      </c>
      <c r="D733" s="28" t="s">
        <v>697</v>
      </c>
      <c r="E733" s="35"/>
      <c r="F733" s="29">
        <v>16</v>
      </c>
      <c r="G733" s="30">
        <v>20</v>
      </c>
      <c r="H733" s="149"/>
      <c r="I733" s="30">
        <f t="shared" si="84"/>
        <v>0</v>
      </c>
      <c r="J733" s="30"/>
      <c r="K733" s="31"/>
      <c r="L733" s="180">
        <f t="shared" si="85"/>
        <v>3.9024390243902443</v>
      </c>
      <c r="M733" s="180">
        <f t="shared" si="86"/>
        <v>0</v>
      </c>
      <c r="O733" s="185">
        <f t="shared" si="87"/>
        <v>20</v>
      </c>
      <c r="P733" s="185">
        <f t="shared" si="88"/>
        <v>0</v>
      </c>
      <c r="R733" s="174">
        <v>3</v>
      </c>
      <c r="S733" s="172">
        <f t="shared" si="89"/>
        <v>0</v>
      </c>
      <c r="T733" s="174">
        <v>85</v>
      </c>
      <c r="U733" s="172">
        <f t="shared" si="90"/>
        <v>0</v>
      </c>
      <c r="V733" s="174"/>
    </row>
    <row r="734" spans="1:22" s="2" customFormat="1" ht="22.5" customHeight="1" x14ac:dyDescent="0.2">
      <c r="A734" s="17" t="s">
        <v>826</v>
      </c>
      <c r="B734" s="27" t="s">
        <v>321</v>
      </c>
      <c r="C734" s="35" t="s">
        <v>590</v>
      </c>
      <c r="D734" s="53" t="s">
        <v>697</v>
      </c>
      <c r="E734" s="35" t="s">
        <v>566</v>
      </c>
      <c r="F734" s="29">
        <v>32</v>
      </c>
      <c r="G734" s="30">
        <v>40</v>
      </c>
      <c r="H734" s="149"/>
      <c r="I734" s="30">
        <f t="shared" si="84"/>
        <v>0</v>
      </c>
      <c r="J734" s="30"/>
      <c r="K734" s="31"/>
      <c r="L734" s="180">
        <f t="shared" si="85"/>
        <v>7.8048780487804885</v>
      </c>
      <c r="M734" s="180">
        <f t="shared" si="86"/>
        <v>0</v>
      </c>
      <c r="O734" s="185">
        <f t="shared" si="87"/>
        <v>40</v>
      </c>
      <c r="P734" s="185">
        <f t="shared" si="88"/>
        <v>0</v>
      </c>
      <c r="R734" s="174">
        <v>11</v>
      </c>
      <c r="S734" s="172">
        <f t="shared" si="89"/>
        <v>0</v>
      </c>
      <c r="T734" s="174"/>
      <c r="U734" s="172"/>
      <c r="V734" s="174">
        <f t="shared" si="83"/>
        <v>0</v>
      </c>
    </row>
    <row r="735" spans="1:22" s="2" customFormat="1" ht="22.5" customHeight="1" x14ac:dyDescent="0.2">
      <c r="A735" s="17" t="s">
        <v>537</v>
      </c>
      <c r="B735" s="27" t="s">
        <v>322</v>
      </c>
      <c r="C735" s="35" t="s">
        <v>528</v>
      </c>
      <c r="D735" s="53" t="s">
        <v>707</v>
      </c>
      <c r="E735" s="35"/>
      <c r="F735" s="57">
        <v>29</v>
      </c>
      <c r="G735" s="58">
        <v>37</v>
      </c>
      <c r="H735" s="149"/>
      <c r="I735" s="30">
        <f t="shared" si="84"/>
        <v>0</v>
      </c>
      <c r="J735" s="212" t="s">
        <v>122</v>
      </c>
      <c r="K735" s="212" t="s">
        <v>122</v>
      </c>
      <c r="L735" s="180">
        <f t="shared" si="85"/>
        <v>7.073170731707318</v>
      </c>
      <c r="M735" s="180">
        <f t="shared" si="86"/>
        <v>0</v>
      </c>
      <c r="O735" s="185">
        <f t="shared" si="87"/>
        <v>36.25</v>
      </c>
      <c r="P735" s="185">
        <f t="shared" si="88"/>
        <v>0</v>
      </c>
      <c r="R735" s="174">
        <v>3.5</v>
      </c>
      <c r="S735" s="172">
        <f t="shared" si="89"/>
        <v>0</v>
      </c>
      <c r="T735" s="174"/>
      <c r="U735" s="172"/>
      <c r="V735" s="174">
        <f t="shared" si="83"/>
        <v>0</v>
      </c>
    </row>
    <row r="736" spans="1:22" s="2" customFormat="1" ht="22.5" customHeight="1" x14ac:dyDescent="0.2">
      <c r="A736" s="17" t="s">
        <v>1077</v>
      </c>
      <c r="B736" s="27" t="s">
        <v>323</v>
      </c>
      <c r="C736" s="35" t="s">
        <v>543</v>
      </c>
      <c r="D736" s="28" t="s">
        <v>517</v>
      </c>
      <c r="E736" s="35"/>
      <c r="F736" s="29">
        <v>8.8000000000000007</v>
      </c>
      <c r="G736" s="30">
        <v>11</v>
      </c>
      <c r="H736" s="149"/>
      <c r="I736" s="30">
        <f t="shared" si="84"/>
        <v>0</v>
      </c>
      <c r="J736" s="30"/>
      <c r="K736" s="31"/>
      <c r="L736" s="180">
        <f t="shared" si="85"/>
        <v>2.1463414634146347</v>
      </c>
      <c r="M736" s="180">
        <f t="shared" si="86"/>
        <v>0</v>
      </c>
      <c r="O736" s="185">
        <f t="shared" si="87"/>
        <v>11</v>
      </c>
      <c r="P736" s="185">
        <f t="shared" si="88"/>
        <v>0</v>
      </c>
      <c r="R736" s="174">
        <v>1.5</v>
      </c>
      <c r="S736" s="172">
        <f t="shared" si="89"/>
        <v>0</v>
      </c>
      <c r="T736" s="174">
        <v>200</v>
      </c>
      <c r="U736" s="172">
        <f t="shared" si="90"/>
        <v>0</v>
      </c>
      <c r="V736" s="174"/>
    </row>
    <row r="737" spans="1:22" s="2" customFormat="1" ht="22.5" customHeight="1" x14ac:dyDescent="0.2">
      <c r="A737" s="17" t="s">
        <v>537</v>
      </c>
      <c r="B737" s="27" t="s">
        <v>323</v>
      </c>
      <c r="C737" s="35" t="s">
        <v>950</v>
      </c>
      <c r="D737" s="28" t="s">
        <v>324</v>
      </c>
      <c r="E737" s="35"/>
      <c r="F737" s="57">
        <v>19</v>
      </c>
      <c r="G737" s="58">
        <v>24</v>
      </c>
      <c r="H737" s="149"/>
      <c r="I737" s="30">
        <f t="shared" si="84"/>
        <v>0</v>
      </c>
      <c r="J737" s="212" t="s">
        <v>122</v>
      </c>
      <c r="K737" s="212" t="s">
        <v>122</v>
      </c>
      <c r="L737" s="180">
        <f t="shared" si="85"/>
        <v>4.6341463414634152</v>
      </c>
      <c r="M737" s="180">
        <f t="shared" si="86"/>
        <v>0</v>
      </c>
      <c r="O737" s="185">
        <f t="shared" si="87"/>
        <v>23.75</v>
      </c>
      <c r="P737" s="185">
        <f t="shared" si="88"/>
        <v>0</v>
      </c>
      <c r="R737" s="174">
        <v>2.5</v>
      </c>
      <c r="S737" s="172">
        <f t="shared" si="89"/>
        <v>0</v>
      </c>
      <c r="T737" s="174"/>
      <c r="U737" s="172"/>
      <c r="V737" s="174">
        <f t="shared" si="83"/>
        <v>0</v>
      </c>
    </row>
    <row r="738" spans="1:22" s="2" customFormat="1" ht="22.5" customHeight="1" x14ac:dyDescent="0.2">
      <c r="A738" s="17" t="s">
        <v>537</v>
      </c>
      <c r="B738" s="27" t="s">
        <v>325</v>
      </c>
      <c r="C738" s="35" t="s">
        <v>524</v>
      </c>
      <c r="D738" s="28" t="s">
        <v>326</v>
      </c>
      <c r="E738" s="78"/>
      <c r="F738" s="57">
        <v>29</v>
      </c>
      <c r="G738" s="58">
        <v>37</v>
      </c>
      <c r="H738" s="149"/>
      <c r="I738" s="30">
        <f t="shared" si="84"/>
        <v>0</v>
      </c>
      <c r="J738" s="212" t="s">
        <v>122</v>
      </c>
      <c r="K738" s="212" t="s">
        <v>122</v>
      </c>
      <c r="L738" s="180">
        <f t="shared" si="85"/>
        <v>7.073170731707318</v>
      </c>
      <c r="M738" s="180">
        <f t="shared" si="86"/>
        <v>0</v>
      </c>
      <c r="O738" s="185">
        <f t="shared" si="87"/>
        <v>36.25</v>
      </c>
      <c r="P738" s="185">
        <f t="shared" si="88"/>
        <v>0</v>
      </c>
      <c r="R738" s="174">
        <v>3.5</v>
      </c>
      <c r="S738" s="172">
        <f t="shared" si="89"/>
        <v>0</v>
      </c>
      <c r="T738" s="174"/>
      <c r="U738" s="172"/>
      <c r="V738" s="174">
        <f t="shared" si="83"/>
        <v>0</v>
      </c>
    </row>
    <row r="739" spans="1:22" s="2" customFormat="1" ht="22.5" customHeight="1" x14ac:dyDescent="0.2">
      <c r="A739" s="17" t="s">
        <v>609</v>
      </c>
      <c r="B739" s="27" t="s">
        <v>327</v>
      </c>
      <c r="C739" s="35" t="s">
        <v>543</v>
      </c>
      <c r="D739" s="28" t="s">
        <v>565</v>
      </c>
      <c r="E739" s="35"/>
      <c r="F739" s="29">
        <v>16</v>
      </c>
      <c r="G739" s="30">
        <v>20</v>
      </c>
      <c r="H739" s="149"/>
      <c r="I739" s="30">
        <f t="shared" si="84"/>
        <v>0</v>
      </c>
      <c r="J739" s="30"/>
      <c r="K739" s="42"/>
      <c r="L739" s="180">
        <f t="shared" si="85"/>
        <v>3.9024390243902443</v>
      </c>
      <c r="M739" s="180">
        <f t="shared" si="86"/>
        <v>0</v>
      </c>
      <c r="O739" s="185">
        <f t="shared" si="87"/>
        <v>20</v>
      </c>
      <c r="P739" s="185">
        <f t="shared" si="88"/>
        <v>0</v>
      </c>
      <c r="R739" s="174">
        <v>1.5</v>
      </c>
      <c r="S739" s="172">
        <f t="shared" si="89"/>
        <v>0</v>
      </c>
      <c r="T739" s="174">
        <v>200</v>
      </c>
      <c r="U739" s="172">
        <f t="shared" si="90"/>
        <v>0</v>
      </c>
      <c r="V739" s="174"/>
    </row>
    <row r="740" spans="1:22" s="2" customFormat="1" ht="22.5" customHeight="1" x14ac:dyDescent="0.2">
      <c r="A740" s="17" t="s">
        <v>609</v>
      </c>
      <c r="B740" s="46" t="s">
        <v>328</v>
      </c>
      <c r="C740" s="47" t="s">
        <v>657</v>
      </c>
      <c r="D740" s="48"/>
      <c r="E740" s="48"/>
      <c r="F740" s="49">
        <v>31</v>
      </c>
      <c r="G740" s="50">
        <v>39</v>
      </c>
      <c r="H740" s="149"/>
      <c r="I740" s="30">
        <f t="shared" si="84"/>
        <v>0</v>
      </c>
      <c r="J740" s="199" t="s">
        <v>102</v>
      </c>
      <c r="K740" s="51" t="s">
        <v>508</v>
      </c>
      <c r="L740" s="180">
        <f t="shared" si="85"/>
        <v>7.5609756097560981</v>
      </c>
      <c r="M740" s="180">
        <f t="shared" si="86"/>
        <v>0</v>
      </c>
      <c r="O740" s="185">
        <f t="shared" si="87"/>
        <v>38.75</v>
      </c>
      <c r="P740" s="185">
        <f t="shared" si="88"/>
        <v>0</v>
      </c>
      <c r="R740" s="174">
        <v>3</v>
      </c>
      <c r="S740" s="172">
        <f t="shared" si="89"/>
        <v>0</v>
      </c>
      <c r="T740" s="174">
        <v>85</v>
      </c>
      <c r="U740" s="172">
        <f t="shared" si="90"/>
        <v>0</v>
      </c>
      <c r="V740" s="174"/>
    </row>
    <row r="741" spans="1:22" s="2" customFormat="1" ht="22.5" customHeight="1" x14ac:dyDescent="0.2">
      <c r="A741" s="17" t="s">
        <v>963</v>
      </c>
      <c r="B741" s="27" t="s">
        <v>329</v>
      </c>
      <c r="C741" s="35" t="s">
        <v>585</v>
      </c>
      <c r="D741" s="28">
        <v>40</v>
      </c>
      <c r="E741" s="35"/>
      <c r="F741" s="29">
        <v>24</v>
      </c>
      <c r="G741" s="30">
        <v>30</v>
      </c>
      <c r="H741" s="149"/>
      <c r="I741" s="30">
        <f t="shared" si="84"/>
        <v>0</v>
      </c>
      <c r="J741" s="30"/>
      <c r="K741" s="42"/>
      <c r="L741" s="180">
        <f t="shared" si="85"/>
        <v>5.8536585365853666</v>
      </c>
      <c r="M741" s="180">
        <f t="shared" si="86"/>
        <v>0</v>
      </c>
      <c r="O741" s="185">
        <f t="shared" si="87"/>
        <v>30</v>
      </c>
      <c r="P741" s="185">
        <f t="shared" si="88"/>
        <v>0</v>
      </c>
      <c r="R741" s="174">
        <v>3</v>
      </c>
      <c r="S741" s="172">
        <f t="shared" si="89"/>
        <v>0</v>
      </c>
      <c r="T741" s="174">
        <v>85</v>
      </c>
      <c r="U741" s="172">
        <f t="shared" si="90"/>
        <v>0</v>
      </c>
      <c r="V741" s="174"/>
    </row>
    <row r="742" spans="1:22" s="2" customFormat="1" ht="22.5" customHeight="1" x14ac:dyDescent="0.2">
      <c r="A742" s="17" t="s">
        <v>537</v>
      </c>
      <c r="B742" s="27" t="s">
        <v>330</v>
      </c>
      <c r="C742" s="35" t="s">
        <v>604</v>
      </c>
      <c r="D742" s="28" t="s">
        <v>331</v>
      </c>
      <c r="E742" s="35"/>
      <c r="F742" s="29">
        <v>96</v>
      </c>
      <c r="G742" s="30">
        <v>120</v>
      </c>
      <c r="H742" s="149"/>
      <c r="I742" s="30">
        <f t="shared" si="84"/>
        <v>0</v>
      </c>
      <c r="J742" s="30"/>
      <c r="K742" s="31"/>
      <c r="L742" s="180">
        <f t="shared" si="85"/>
        <v>23.414634146341466</v>
      </c>
      <c r="M742" s="180">
        <f t="shared" si="86"/>
        <v>0</v>
      </c>
      <c r="O742" s="185">
        <f t="shared" si="87"/>
        <v>120</v>
      </c>
      <c r="P742" s="185">
        <f t="shared" si="88"/>
        <v>0</v>
      </c>
      <c r="R742" s="174">
        <v>6</v>
      </c>
      <c r="S742" s="172">
        <f t="shared" si="89"/>
        <v>0</v>
      </c>
      <c r="T742" s="174"/>
      <c r="U742" s="172"/>
      <c r="V742" s="174">
        <f t="shared" si="83"/>
        <v>0</v>
      </c>
    </row>
    <row r="743" spans="1:22" s="2" customFormat="1" ht="22.5" customHeight="1" x14ac:dyDescent="0.2">
      <c r="A743" s="17" t="s">
        <v>537</v>
      </c>
      <c r="B743" s="27" t="s">
        <v>330</v>
      </c>
      <c r="C743" s="35" t="s">
        <v>743</v>
      </c>
      <c r="D743" s="28" t="s">
        <v>332</v>
      </c>
      <c r="E743" s="35"/>
      <c r="F743" s="29">
        <v>176</v>
      </c>
      <c r="G743" s="30">
        <v>220</v>
      </c>
      <c r="H743" s="149"/>
      <c r="I743" s="30">
        <f t="shared" si="84"/>
        <v>0</v>
      </c>
      <c r="J743" s="30"/>
      <c r="K743" s="31"/>
      <c r="L743" s="180">
        <f t="shared" si="85"/>
        <v>42.926829268292686</v>
      </c>
      <c r="M743" s="180">
        <f t="shared" si="86"/>
        <v>0</v>
      </c>
      <c r="O743" s="185">
        <f t="shared" si="87"/>
        <v>220</v>
      </c>
      <c r="P743" s="185">
        <f t="shared" si="88"/>
        <v>0</v>
      </c>
      <c r="R743" s="174">
        <v>25</v>
      </c>
      <c r="S743" s="172">
        <f t="shared" si="89"/>
        <v>0</v>
      </c>
      <c r="T743" s="174"/>
      <c r="U743" s="172"/>
      <c r="V743" s="174">
        <f t="shared" si="83"/>
        <v>0</v>
      </c>
    </row>
    <row r="744" spans="1:22" s="2" customFormat="1" ht="22.5" customHeight="1" x14ac:dyDescent="0.2">
      <c r="A744" s="17" t="s">
        <v>537</v>
      </c>
      <c r="B744" s="27" t="s">
        <v>333</v>
      </c>
      <c r="C744" s="35" t="s">
        <v>528</v>
      </c>
      <c r="D744" s="28" t="s">
        <v>685</v>
      </c>
      <c r="E744" s="35"/>
      <c r="F744" s="29">
        <v>68.8</v>
      </c>
      <c r="G744" s="30">
        <v>89</v>
      </c>
      <c r="H744" s="149"/>
      <c r="I744" s="30">
        <f t="shared" si="84"/>
        <v>0</v>
      </c>
      <c r="J744" s="30"/>
      <c r="K744" s="31"/>
      <c r="L744" s="180">
        <f t="shared" si="85"/>
        <v>16.780487804878049</v>
      </c>
      <c r="M744" s="180">
        <f t="shared" si="86"/>
        <v>0</v>
      </c>
      <c r="O744" s="185">
        <f t="shared" si="87"/>
        <v>85.999999999999986</v>
      </c>
      <c r="P744" s="185">
        <f t="shared" si="88"/>
        <v>0</v>
      </c>
      <c r="R744" s="174">
        <v>3.5</v>
      </c>
      <c r="S744" s="172">
        <f t="shared" si="89"/>
        <v>0</v>
      </c>
      <c r="T744" s="174"/>
      <c r="U744" s="172"/>
      <c r="V744" s="174">
        <f t="shared" si="83"/>
        <v>0</v>
      </c>
    </row>
    <row r="745" spans="1:22" s="2" customFormat="1" ht="22.5" customHeight="1" x14ac:dyDescent="0.2">
      <c r="A745" s="17" t="s">
        <v>537</v>
      </c>
      <c r="B745" s="27" t="s">
        <v>334</v>
      </c>
      <c r="C745" s="35" t="s">
        <v>528</v>
      </c>
      <c r="D745" s="28" t="s">
        <v>915</v>
      </c>
      <c r="E745" s="35"/>
      <c r="F745" s="29">
        <v>78.400000000000006</v>
      </c>
      <c r="G745" s="30">
        <v>98</v>
      </c>
      <c r="H745" s="149"/>
      <c r="I745" s="30">
        <f t="shared" si="84"/>
        <v>0</v>
      </c>
      <c r="J745" s="30"/>
      <c r="K745" s="31"/>
      <c r="L745" s="180">
        <f t="shared" si="85"/>
        <v>19.121951219512198</v>
      </c>
      <c r="M745" s="180">
        <f t="shared" si="86"/>
        <v>0</v>
      </c>
      <c r="O745" s="185">
        <f t="shared" si="87"/>
        <v>98</v>
      </c>
      <c r="P745" s="185">
        <f t="shared" si="88"/>
        <v>0</v>
      </c>
      <c r="R745" s="174">
        <v>3.5</v>
      </c>
      <c r="S745" s="172">
        <f t="shared" si="89"/>
        <v>0</v>
      </c>
      <c r="T745" s="174"/>
      <c r="U745" s="172"/>
      <c r="V745" s="174">
        <f t="shared" si="83"/>
        <v>0</v>
      </c>
    </row>
    <row r="746" spans="1:22" s="2" customFormat="1" ht="22.5" customHeight="1" x14ac:dyDescent="0.2">
      <c r="A746" s="17" t="s">
        <v>289</v>
      </c>
      <c r="B746" s="27" t="s">
        <v>334</v>
      </c>
      <c r="C746" s="35" t="s">
        <v>780</v>
      </c>
      <c r="D746" s="28" t="s">
        <v>335</v>
      </c>
      <c r="E746" s="35"/>
      <c r="F746" s="29">
        <v>280</v>
      </c>
      <c r="G746" s="30">
        <v>350</v>
      </c>
      <c r="H746" s="149"/>
      <c r="I746" s="30">
        <f t="shared" si="84"/>
        <v>0</v>
      </c>
      <c r="J746" s="30"/>
      <c r="K746" s="31"/>
      <c r="L746" s="180">
        <f t="shared" si="85"/>
        <v>68.292682926829272</v>
      </c>
      <c r="M746" s="180">
        <f t="shared" si="86"/>
        <v>0</v>
      </c>
      <c r="O746" s="185">
        <f t="shared" si="87"/>
        <v>350</v>
      </c>
      <c r="P746" s="185">
        <f t="shared" si="88"/>
        <v>0</v>
      </c>
      <c r="R746" s="174">
        <v>32</v>
      </c>
      <c r="S746" s="172">
        <f t="shared" si="89"/>
        <v>0</v>
      </c>
      <c r="T746" s="174"/>
      <c r="U746" s="172"/>
      <c r="V746" s="174">
        <f t="shared" si="83"/>
        <v>0</v>
      </c>
    </row>
    <row r="747" spans="1:22" s="2" customFormat="1" ht="22.5" customHeight="1" x14ac:dyDescent="0.2">
      <c r="A747" s="17" t="s">
        <v>1051</v>
      </c>
      <c r="B747" s="27" t="s">
        <v>336</v>
      </c>
      <c r="C747" s="35" t="s">
        <v>543</v>
      </c>
      <c r="D747" s="28" t="s">
        <v>532</v>
      </c>
      <c r="E747" s="28" t="s">
        <v>565</v>
      </c>
      <c r="F747" s="29">
        <v>8</v>
      </c>
      <c r="G747" s="30">
        <v>10</v>
      </c>
      <c r="H747" s="149"/>
      <c r="I747" s="30">
        <f t="shared" si="84"/>
        <v>0</v>
      </c>
      <c r="J747" s="30"/>
      <c r="K747" s="31"/>
      <c r="L747" s="180">
        <f t="shared" si="85"/>
        <v>1.9512195121951221</v>
      </c>
      <c r="M747" s="180">
        <f t="shared" si="86"/>
        <v>0</v>
      </c>
      <c r="O747" s="185">
        <f t="shared" si="87"/>
        <v>10</v>
      </c>
      <c r="P747" s="185">
        <f t="shared" si="88"/>
        <v>0</v>
      </c>
      <c r="R747" s="174">
        <v>1.5</v>
      </c>
      <c r="S747" s="172">
        <f t="shared" si="89"/>
        <v>0</v>
      </c>
      <c r="T747" s="174">
        <v>200</v>
      </c>
      <c r="U747" s="172">
        <f t="shared" si="90"/>
        <v>0</v>
      </c>
      <c r="V747" s="174"/>
    </row>
    <row r="748" spans="1:22" s="2" customFormat="1" ht="22.5" customHeight="1" x14ac:dyDescent="0.2">
      <c r="A748" s="17" t="s">
        <v>1023</v>
      </c>
      <c r="B748" s="27" t="s">
        <v>336</v>
      </c>
      <c r="C748" s="35" t="s">
        <v>590</v>
      </c>
      <c r="D748" s="28" t="s">
        <v>588</v>
      </c>
      <c r="E748" s="28" t="s">
        <v>529</v>
      </c>
      <c r="F748" s="57">
        <v>25.6</v>
      </c>
      <c r="G748" s="58">
        <v>32</v>
      </c>
      <c r="H748" s="149"/>
      <c r="I748" s="30">
        <f t="shared" si="84"/>
        <v>0</v>
      </c>
      <c r="J748" s="212" t="s">
        <v>122</v>
      </c>
      <c r="K748" s="212" t="s">
        <v>122</v>
      </c>
      <c r="L748" s="180">
        <f t="shared" si="85"/>
        <v>6.2439024390243913</v>
      </c>
      <c r="M748" s="180">
        <f t="shared" si="86"/>
        <v>0</v>
      </c>
      <c r="O748" s="185">
        <f t="shared" si="87"/>
        <v>32</v>
      </c>
      <c r="P748" s="185">
        <f t="shared" si="88"/>
        <v>0</v>
      </c>
      <c r="R748" s="174">
        <v>11</v>
      </c>
      <c r="S748" s="172">
        <f t="shared" si="89"/>
        <v>0</v>
      </c>
      <c r="T748" s="174"/>
      <c r="U748" s="172"/>
      <c r="V748" s="174">
        <f t="shared" si="83"/>
        <v>0</v>
      </c>
    </row>
    <row r="749" spans="1:22" s="2" customFormat="1" ht="22.5" customHeight="1" x14ac:dyDescent="0.2">
      <c r="A749" s="17" t="s">
        <v>338</v>
      </c>
      <c r="B749" s="27" t="s">
        <v>337</v>
      </c>
      <c r="C749" s="35" t="s">
        <v>543</v>
      </c>
      <c r="D749" s="28">
        <v>15</v>
      </c>
      <c r="E749" s="28" t="s">
        <v>532</v>
      </c>
      <c r="F749" s="29">
        <v>8</v>
      </c>
      <c r="G749" s="30">
        <v>10</v>
      </c>
      <c r="H749" s="149"/>
      <c r="I749" s="30">
        <f t="shared" si="84"/>
        <v>0</v>
      </c>
      <c r="J749" s="30"/>
      <c r="K749" s="31"/>
      <c r="L749" s="180">
        <f t="shared" si="85"/>
        <v>1.9512195121951221</v>
      </c>
      <c r="M749" s="180">
        <f t="shared" si="86"/>
        <v>0</v>
      </c>
      <c r="O749" s="185">
        <f t="shared" si="87"/>
        <v>10</v>
      </c>
      <c r="P749" s="185">
        <f t="shared" si="88"/>
        <v>0</v>
      </c>
      <c r="R749" s="174">
        <v>1.5</v>
      </c>
      <c r="S749" s="172">
        <f t="shared" si="89"/>
        <v>0</v>
      </c>
      <c r="T749" s="174">
        <v>200</v>
      </c>
      <c r="U749" s="172">
        <f t="shared" si="90"/>
        <v>0</v>
      </c>
      <c r="V749" s="174"/>
    </row>
    <row r="750" spans="1:22" s="2" customFormat="1" ht="22.5" customHeight="1" x14ac:dyDescent="0.2">
      <c r="A750" s="17" t="s">
        <v>340</v>
      </c>
      <c r="B750" s="27" t="s">
        <v>339</v>
      </c>
      <c r="C750" s="35" t="s">
        <v>543</v>
      </c>
      <c r="D750" s="28">
        <v>15</v>
      </c>
      <c r="E750" s="28" t="s">
        <v>532</v>
      </c>
      <c r="F750" s="29">
        <v>8</v>
      </c>
      <c r="G750" s="30">
        <v>10</v>
      </c>
      <c r="H750" s="149"/>
      <c r="I750" s="30">
        <f t="shared" si="84"/>
        <v>0</v>
      </c>
      <c r="J750" s="30"/>
      <c r="K750" s="31"/>
      <c r="L750" s="180">
        <f t="shared" si="85"/>
        <v>1.9512195121951221</v>
      </c>
      <c r="M750" s="180">
        <f t="shared" si="86"/>
        <v>0</v>
      </c>
      <c r="O750" s="185">
        <f t="shared" si="87"/>
        <v>10</v>
      </c>
      <c r="P750" s="185">
        <f t="shared" si="88"/>
        <v>0</v>
      </c>
      <c r="R750" s="174">
        <v>1.5</v>
      </c>
      <c r="S750" s="172">
        <f t="shared" si="89"/>
        <v>0</v>
      </c>
      <c r="T750" s="174">
        <v>200</v>
      </c>
      <c r="U750" s="172">
        <f t="shared" si="90"/>
        <v>0</v>
      </c>
      <c r="V750" s="174"/>
    </row>
    <row r="751" spans="1:22" s="2" customFormat="1" ht="22.5" hidden="1" customHeight="1" x14ac:dyDescent="0.2">
      <c r="A751" s="17" t="s">
        <v>963</v>
      </c>
      <c r="B751" s="36" t="s">
        <v>339</v>
      </c>
      <c r="C751" s="37" t="s">
        <v>585</v>
      </c>
      <c r="D751" s="38">
        <v>15</v>
      </c>
      <c r="E751" s="38" t="s">
        <v>512</v>
      </c>
      <c r="F751" s="39">
        <v>15</v>
      </c>
      <c r="G751" s="40">
        <v>20</v>
      </c>
      <c r="H751" s="149"/>
      <c r="I751" s="30">
        <f t="shared" si="84"/>
        <v>0</v>
      </c>
      <c r="J751" s="37" t="s">
        <v>121</v>
      </c>
      <c r="K751" s="37" t="s">
        <v>541</v>
      </c>
      <c r="L751" s="180">
        <f t="shared" si="85"/>
        <v>3.6585365853658538</v>
      </c>
      <c r="M751" s="180">
        <f t="shared" si="86"/>
        <v>0</v>
      </c>
      <c r="O751" s="185">
        <f t="shared" si="87"/>
        <v>18.75</v>
      </c>
      <c r="P751" s="185">
        <f t="shared" si="88"/>
        <v>0</v>
      </c>
      <c r="R751" s="174">
        <v>3</v>
      </c>
      <c r="S751" s="172">
        <f t="shared" si="89"/>
        <v>0</v>
      </c>
      <c r="T751" s="174">
        <v>85</v>
      </c>
      <c r="U751" s="172">
        <f t="shared" si="90"/>
        <v>0</v>
      </c>
      <c r="V751" s="174"/>
    </row>
    <row r="752" spans="1:22" s="2" customFormat="1" ht="22.5" customHeight="1" x14ac:dyDescent="0.2">
      <c r="A752" s="17" t="s">
        <v>970</v>
      </c>
      <c r="B752" s="27" t="s">
        <v>341</v>
      </c>
      <c r="C752" s="35" t="s">
        <v>543</v>
      </c>
      <c r="D752" s="28">
        <v>15</v>
      </c>
      <c r="E752" s="28" t="s">
        <v>532</v>
      </c>
      <c r="F752" s="29">
        <v>8</v>
      </c>
      <c r="G752" s="30">
        <v>10</v>
      </c>
      <c r="H752" s="149"/>
      <c r="I752" s="30">
        <f t="shared" si="84"/>
        <v>0</v>
      </c>
      <c r="J752" s="30"/>
      <c r="K752" s="31"/>
      <c r="L752" s="180">
        <f t="shared" si="85"/>
        <v>1.9512195121951221</v>
      </c>
      <c r="M752" s="180">
        <f t="shared" si="86"/>
        <v>0</v>
      </c>
      <c r="O752" s="185">
        <f t="shared" si="87"/>
        <v>10</v>
      </c>
      <c r="P752" s="185">
        <f t="shared" si="88"/>
        <v>0</v>
      </c>
      <c r="R752" s="174">
        <v>1.5</v>
      </c>
      <c r="S752" s="172">
        <f t="shared" si="89"/>
        <v>0</v>
      </c>
      <c r="T752" s="174">
        <v>200</v>
      </c>
      <c r="U752" s="172">
        <f t="shared" si="90"/>
        <v>0</v>
      </c>
      <c r="V752" s="174"/>
    </row>
    <row r="753" spans="1:22" s="2" customFormat="1" ht="22.5" customHeight="1" x14ac:dyDescent="0.2">
      <c r="A753" s="17" t="s">
        <v>963</v>
      </c>
      <c r="B753" s="27" t="s">
        <v>341</v>
      </c>
      <c r="C753" s="35" t="s">
        <v>585</v>
      </c>
      <c r="D753" s="28">
        <v>15</v>
      </c>
      <c r="E753" s="28" t="s">
        <v>580</v>
      </c>
      <c r="F753" s="29">
        <v>15</v>
      </c>
      <c r="G753" s="30">
        <v>20</v>
      </c>
      <c r="H753" s="149"/>
      <c r="I753" s="30">
        <f t="shared" si="84"/>
        <v>0</v>
      </c>
      <c r="J753" s="30"/>
      <c r="K753" s="31"/>
      <c r="L753" s="180">
        <f t="shared" si="85"/>
        <v>3.6585365853658538</v>
      </c>
      <c r="M753" s="180">
        <f t="shared" si="86"/>
        <v>0</v>
      </c>
      <c r="O753" s="185">
        <f t="shared" si="87"/>
        <v>18.75</v>
      </c>
      <c r="P753" s="185">
        <f t="shared" si="88"/>
        <v>0</v>
      </c>
      <c r="R753" s="174">
        <v>3</v>
      </c>
      <c r="S753" s="172">
        <f t="shared" si="89"/>
        <v>0</v>
      </c>
      <c r="T753" s="174">
        <v>85</v>
      </c>
      <c r="U753" s="172">
        <f t="shared" si="90"/>
        <v>0</v>
      </c>
      <c r="V753" s="174"/>
    </row>
    <row r="754" spans="1:22" s="2" customFormat="1" ht="22.5" customHeight="1" x14ac:dyDescent="0.2">
      <c r="A754" s="17" t="s">
        <v>963</v>
      </c>
      <c r="B754" s="27" t="s">
        <v>341</v>
      </c>
      <c r="C754" s="35" t="s">
        <v>590</v>
      </c>
      <c r="D754" s="28">
        <v>25</v>
      </c>
      <c r="E754" s="28" t="s">
        <v>550</v>
      </c>
      <c r="F754" s="29">
        <v>32</v>
      </c>
      <c r="G754" s="30">
        <v>40</v>
      </c>
      <c r="H754" s="149"/>
      <c r="I754" s="30">
        <f t="shared" si="84"/>
        <v>0</v>
      </c>
      <c r="J754" s="30"/>
      <c r="K754" s="31"/>
      <c r="L754" s="180">
        <f t="shared" si="85"/>
        <v>7.8048780487804885</v>
      </c>
      <c r="M754" s="180">
        <f t="shared" si="86"/>
        <v>0</v>
      </c>
      <c r="O754" s="185">
        <f t="shared" si="87"/>
        <v>40</v>
      </c>
      <c r="P754" s="185">
        <f t="shared" si="88"/>
        <v>0</v>
      </c>
      <c r="R754" s="174">
        <v>11</v>
      </c>
      <c r="S754" s="172">
        <f t="shared" si="89"/>
        <v>0</v>
      </c>
      <c r="T754" s="174"/>
      <c r="U754" s="172"/>
      <c r="V754" s="174">
        <f t="shared" si="83"/>
        <v>0</v>
      </c>
    </row>
    <row r="755" spans="1:22" s="2" customFormat="1" ht="22.5" customHeight="1" x14ac:dyDescent="0.2">
      <c r="A755" s="17" t="s">
        <v>343</v>
      </c>
      <c r="B755" s="27" t="s">
        <v>342</v>
      </c>
      <c r="C755" s="35" t="s">
        <v>543</v>
      </c>
      <c r="D755" s="28">
        <v>15</v>
      </c>
      <c r="E755" s="28" t="s">
        <v>565</v>
      </c>
      <c r="F755" s="29">
        <v>8</v>
      </c>
      <c r="G755" s="30">
        <v>10</v>
      </c>
      <c r="H755" s="149"/>
      <c r="I755" s="30">
        <f t="shared" si="84"/>
        <v>0</v>
      </c>
      <c r="J755" s="30"/>
      <c r="K755" s="31"/>
      <c r="L755" s="180">
        <f t="shared" si="85"/>
        <v>1.9512195121951221</v>
      </c>
      <c r="M755" s="180">
        <f t="shared" si="86"/>
        <v>0</v>
      </c>
      <c r="O755" s="185">
        <f t="shared" si="87"/>
        <v>10</v>
      </c>
      <c r="P755" s="185">
        <f t="shared" si="88"/>
        <v>0</v>
      </c>
      <c r="R755" s="174">
        <v>1.5</v>
      </c>
      <c r="S755" s="172">
        <f t="shared" si="89"/>
        <v>0</v>
      </c>
      <c r="T755" s="174">
        <v>200</v>
      </c>
      <c r="U755" s="172">
        <f t="shared" si="90"/>
        <v>0</v>
      </c>
      <c r="V755" s="174"/>
    </row>
    <row r="756" spans="1:22" s="2" customFormat="1" ht="22.5" customHeight="1" x14ac:dyDescent="0.2">
      <c r="A756" s="17" t="s">
        <v>537</v>
      </c>
      <c r="B756" s="46" t="s">
        <v>342</v>
      </c>
      <c r="C756" s="47" t="s">
        <v>657</v>
      </c>
      <c r="D756" s="48"/>
      <c r="E756" s="48"/>
      <c r="F756" s="49">
        <v>15</v>
      </c>
      <c r="G756" s="50">
        <v>20</v>
      </c>
      <c r="H756" s="149"/>
      <c r="I756" s="30">
        <f t="shared" si="84"/>
        <v>0</v>
      </c>
      <c r="J756" s="199" t="s">
        <v>102</v>
      </c>
      <c r="K756" s="51" t="s">
        <v>508</v>
      </c>
      <c r="L756" s="180">
        <f t="shared" si="85"/>
        <v>3.6585365853658538</v>
      </c>
      <c r="M756" s="180">
        <f t="shared" si="86"/>
        <v>0</v>
      </c>
      <c r="O756" s="185">
        <f t="shared" si="87"/>
        <v>18.75</v>
      </c>
      <c r="P756" s="185">
        <f t="shared" si="88"/>
        <v>0</v>
      </c>
      <c r="R756" s="174">
        <v>3</v>
      </c>
      <c r="S756" s="172">
        <f t="shared" si="89"/>
        <v>0</v>
      </c>
      <c r="T756" s="174">
        <v>85</v>
      </c>
      <c r="U756" s="172">
        <f t="shared" si="90"/>
        <v>0</v>
      </c>
      <c r="V756" s="174"/>
    </row>
    <row r="757" spans="1:22" s="2" customFormat="1" ht="22.5" customHeight="1" x14ac:dyDescent="0.2">
      <c r="A757" s="17" t="s">
        <v>826</v>
      </c>
      <c r="B757" s="27" t="s">
        <v>342</v>
      </c>
      <c r="C757" s="35" t="s">
        <v>590</v>
      </c>
      <c r="D757" s="28">
        <v>20</v>
      </c>
      <c r="E757" s="28" t="s">
        <v>588</v>
      </c>
      <c r="F757" s="29">
        <v>32</v>
      </c>
      <c r="G757" s="30">
        <v>40</v>
      </c>
      <c r="H757" s="149"/>
      <c r="I757" s="30">
        <f t="shared" si="84"/>
        <v>0</v>
      </c>
      <c r="J757" s="30"/>
      <c r="K757" s="31"/>
      <c r="L757" s="180">
        <f t="shared" si="85"/>
        <v>7.8048780487804885</v>
      </c>
      <c r="M757" s="180">
        <f t="shared" si="86"/>
        <v>0</v>
      </c>
      <c r="O757" s="185">
        <f t="shared" si="87"/>
        <v>40</v>
      </c>
      <c r="P757" s="185">
        <f t="shared" si="88"/>
        <v>0</v>
      </c>
      <c r="R757" s="174">
        <v>11</v>
      </c>
      <c r="S757" s="172">
        <f t="shared" si="89"/>
        <v>0</v>
      </c>
      <c r="T757" s="174"/>
      <c r="U757" s="172"/>
      <c r="V757" s="174">
        <f>S757</f>
        <v>0</v>
      </c>
    </row>
    <row r="758" spans="1:22" s="2" customFormat="1" ht="22.5" customHeight="1" x14ac:dyDescent="0.2">
      <c r="A758" s="17" t="s">
        <v>970</v>
      </c>
      <c r="B758" s="27" t="s">
        <v>344</v>
      </c>
      <c r="C758" s="35" t="s">
        <v>543</v>
      </c>
      <c r="D758" s="28">
        <v>15</v>
      </c>
      <c r="E758" s="28" t="s">
        <v>565</v>
      </c>
      <c r="F758" s="57">
        <v>5.6</v>
      </c>
      <c r="G758" s="58">
        <v>7</v>
      </c>
      <c r="H758" s="149"/>
      <c r="I758" s="30">
        <f t="shared" si="84"/>
        <v>0</v>
      </c>
      <c r="J758" s="212" t="s">
        <v>122</v>
      </c>
      <c r="K758" s="212" t="s">
        <v>122</v>
      </c>
      <c r="L758" s="180">
        <f t="shared" si="85"/>
        <v>1.3658536585365855</v>
      </c>
      <c r="M758" s="180">
        <f t="shared" si="86"/>
        <v>0</v>
      </c>
      <c r="O758" s="185">
        <f t="shared" si="87"/>
        <v>6.9999999999999991</v>
      </c>
      <c r="P758" s="185">
        <f t="shared" si="88"/>
        <v>0</v>
      </c>
      <c r="R758" s="174">
        <v>1.5</v>
      </c>
      <c r="S758" s="172">
        <f t="shared" si="89"/>
        <v>0</v>
      </c>
      <c r="T758" s="174">
        <v>200</v>
      </c>
      <c r="U758" s="172">
        <f t="shared" si="90"/>
        <v>0</v>
      </c>
      <c r="V758" s="174"/>
    </row>
    <row r="759" spans="1:22" s="2" customFormat="1" ht="22.5" customHeight="1" x14ac:dyDescent="0.2">
      <c r="A759" s="17" t="s">
        <v>71</v>
      </c>
      <c r="B759" s="27" t="s">
        <v>344</v>
      </c>
      <c r="C759" s="35" t="s">
        <v>639</v>
      </c>
      <c r="D759" s="28" t="s">
        <v>532</v>
      </c>
      <c r="E759" s="28" t="s">
        <v>512</v>
      </c>
      <c r="F759" s="29">
        <v>15</v>
      </c>
      <c r="G759" s="30">
        <v>20</v>
      </c>
      <c r="H759" s="149"/>
      <c r="I759" s="30">
        <f t="shared" si="84"/>
        <v>0</v>
      </c>
      <c r="J759" s="30"/>
      <c r="K759" s="31"/>
      <c r="L759" s="180">
        <f t="shared" si="85"/>
        <v>3.6585365853658538</v>
      </c>
      <c r="M759" s="180">
        <f t="shared" si="86"/>
        <v>0</v>
      </c>
      <c r="O759" s="185">
        <f t="shared" si="87"/>
        <v>18.75</v>
      </c>
      <c r="P759" s="185">
        <f t="shared" si="88"/>
        <v>0</v>
      </c>
      <c r="R759" s="174">
        <v>3.5</v>
      </c>
      <c r="S759" s="172">
        <f t="shared" si="89"/>
        <v>0</v>
      </c>
      <c r="T759" s="174">
        <v>85</v>
      </c>
      <c r="U759" s="172">
        <f t="shared" si="90"/>
        <v>0</v>
      </c>
      <c r="V759" s="174"/>
    </row>
    <row r="760" spans="1:22" s="2" customFormat="1" ht="22.5" customHeight="1" x14ac:dyDescent="0.2">
      <c r="A760" s="17" t="s">
        <v>970</v>
      </c>
      <c r="B760" s="27" t="s">
        <v>344</v>
      </c>
      <c r="C760" s="35" t="s">
        <v>590</v>
      </c>
      <c r="D760" s="28">
        <v>25</v>
      </c>
      <c r="E760" s="28" t="s">
        <v>677</v>
      </c>
      <c r="F760" s="57">
        <v>24</v>
      </c>
      <c r="G760" s="58">
        <v>30</v>
      </c>
      <c r="H760" s="149"/>
      <c r="I760" s="30">
        <f t="shared" si="84"/>
        <v>0</v>
      </c>
      <c r="J760" s="212" t="s">
        <v>122</v>
      </c>
      <c r="K760" s="212" t="s">
        <v>122</v>
      </c>
      <c r="L760" s="180">
        <f t="shared" si="85"/>
        <v>5.8536585365853666</v>
      </c>
      <c r="M760" s="180">
        <f t="shared" si="86"/>
        <v>0</v>
      </c>
      <c r="O760" s="185">
        <f t="shared" si="87"/>
        <v>30</v>
      </c>
      <c r="P760" s="185">
        <f t="shared" si="88"/>
        <v>0</v>
      </c>
      <c r="R760" s="174">
        <v>11</v>
      </c>
      <c r="S760" s="172">
        <f t="shared" si="89"/>
        <v>0</v>
      </c>
      <c r="T760" s="174"/>
      <c r="U760" s="172"/>
      <c r="V760" s="174">
        <f>S760</f>
        <v>0</v>
      </c>
    </row>
    <row r="761" spans="1:22" s="2" customFormat="1" ht="22.5" customHeight="1" x14ac:dyDescent="0.2">
      <c r="A761" s="17" t="s">
        <v>1051</v>
      </c>
      <c r="B761" s="27" t="s">
        <v>345</v>
      </c>
      <c r="C761" s="35" t="s">
        <v>543</v>
      </c>
      <c r="D761" s="28" t="s">
        <v>571</v>
      </c>
      <c r="E761" s="28" t="s">
        <v>572</v>
      </c>
      <c r="F761" s="29">
        <v>8</v>
      </c>
      <c r="G761" s="30">
        <v>10</v>
      </c>
      <c r="H761" s="149"/>
      <c r="I761" s="30">
        <f t="shared" si="84"/>
        <v>0</v>
      </c>
      <c r="J761" s="30"/>
      <c r="K761" s="31"/>
      <c r="L761" s="180">
        <f t="shared" si="85"/>
        <v>1.9512195121951221</v>
      </c>
      <c r="M761" s="180">
        <f t="shared" si="86"/>
        <v>0</v>
      </c>
      <c r="O761" s="185">
        <f t="shared" si="87"/>
        <v>10</v>
      </c>
      <c r="P761" s="185">
        <f t="shared" si="88"/>
        <v>0</v>
      </c>
      <c r="R761" s="174">
        <v>1.5</v>
      </c>
      <c r="S761" s="172">
        <f t="shared" si="89"/>
        <v>0</v>
      </c>
      <c r="T761" s="174">
        <v>200</v>
      </c>
      <c r="U761" s="172">
        <f t="shared" si="90"/>
        <v>0</v>
      </c>
      <c r="V761" s="174"/>
    </row>
    <row r="762" spans="1:22" s="2" customFormat="1" ht="22.5" customHeight="1" x14ac:dyDescent="0.2">
      <c r="A762" s="17" t="s">
        <v>826</v>
      </c>
      <c r="B762" s="27" t="s">
        <v>345</v>
      </c>
      <c r="C762" s="35" t="s">
        <v>585</v>
      </c>
      <c r="D762" s="28" t="s">
        <v>572</v>
      </c>
      <c r="E762" s="28" t="s">
        <v>532</v>
      </c>
      <c r="F762" s="29">
        <v>15</v>
      </c>
      <c r="G762" s="30">
        <v>20</v>
      </c>
      <c r="H762" s="149"/>
      <c r="I762" s="30">
        <f t="shared" si="84"/>
        <v>0</v>
      </c>
      <c r="J762" s="30"/>
      <c r="K762" s="31"/>
      <c r="L762" s="180">
        <f t="shared" si="85"/>
        <v>3.6585365853658538</v>
      </c>
      <c r="M762" s="180">
        <f t="shared" si="86"/>
        <v>0</v>
      </c>
      <c r="O762" s="185">
        <f t="shared" si="87"/>
        <v>18.75</v>
      </c>
      <c r="P762" s="185">
        <f t="shared" si="88"/>
        <v>0</v>
      </c>
      <c r="R762" s="174">
        <v>3</v>
      </c>
      <c r="S762" s="172">
        <f t="shared" si="89"/>
        <v>0</v>
      </c>
      <c r="T762" s="174">
        <v>85</v>
      </c>
      <c r="U762" s="172">
        <f t="shared" si="90"/>
        <v>0</v>
      </c>
      <c r="V762" s="174"/>
    </row>
    <row r="763" spans="1:22" s="2" customFormat="1" ht="22.5" customHeight="1" x14ac:dyDescent="0.2">
      <c r="A763" s="17" t="s">
        <v>826</v>
      </c>
      <c r="B763" s="27" t="s">
        <v>345</v>
      </c>
      <c r="C763" s="35" t="s">
        <v>590</v>
      </c>
      <c r="D763" s="28" t="s">
        <v>532</v>
      </c>
      <c r="E763" s="28" t="s">
        <v>512</v>
      </c>
      <c r="F763" s="29">
        <v>32</v>
      </c>
      <c r="G763" s="30">
        <v>40</v>
      </c>
      <c r="H763" s="149"/>
      <c r="I763" s="30">
        <f t="shared" si="84"/>
        <v>0</v>
      </c>
      <c r="J763" s="30"/>
      <c r="K763" s="31"/>
      <c r="L763" s="180">
        <f t="shared" si="85"/>
        <v>7.8048780487804885</v>
      </c>
      <c r="M763" s="180">
        <f t="shared" si="86"/>
        <v>0</v>
      </c>
      <c r="O763" s="185">
        <f t="shared" si="87"/>
        <v>40</v>
      </c>
      <c r="P763" s="185">
        <f t="shared" si="88"/>
        <v>0</v>
      </c>
      <c r="R763" s="174">
        <v>11</v>
      </c>
      <c r="S763" s="172">
        <f t="shared" si="89"/>
        <v>0</v>
      </c>
      <c r="T763" s="174"/>
      <c r="U763" s="172"/>
      <c r="V763" s="174">
        <f>S763</f>
        <v>0</v>
      </c>
    </row>
    <row r="764" spans="1:22" s="2" customFormat="1" ht="22.5" hidden="1" customHeight="1" x14ac:dyDescent="0.2">
      <c r="A764" s="17" t="s">
        <v>961</v>
      </c>
      <c r="B764" s="36" t="s">
        <v>346</v>
      </c>
      <c r="C764" s="37" t="s">
        <v>524</v>
      </c>
      <c r="D764" s="38">
        <v>10</v>
      </c>
      <c r="E764" s="38" t="s">
        <v>512</v>
      </c>
      <c r="F764" s="39">
        <v>15</v>
      </c>
      <c r="G764" s="40">
        <v>20</v>
      </c>
      <c r="H764" s="149"/>
      <c r="I764" s="30">
        <f t="shared" si="84"/>
        <v>0</v>
      </c>
      <c r="J764" s="37" t="s">
        <v>121</v>
      </c>
      <c r="K764" s="37" t="s">
        <v>541</v>
      </c>
      <c r="L764" s="180">
        <f t="shared" si="85"/>
        <v>3.6585365853658538</v>
      </c>
      <c r="M764" s="180">
        <f t="shared" si="86"/>
        <v>0</v>
      </c>
      <c r="O764" s="185">
        <f t="shared" si="87"/>
        <v>18.75</v>
      </c>
      <c r="P764" s="185">
        <f t="shared" si="88"/>
        <v>0</v>
      </c>
      <c r="R764" s="174">
        <v>3.5</v>
      </c>
      <c r="S764" s="172">
        <f t="shared" si="89"/>
        <v>0</v>
      </c>
      <c r="T764" s="174">
        <v>85</v>
      </c>
      <c r="U764" s="172">
        <f t="shared" si="90"/>
        <v>0</v>
      </c>
      <c r="V764" s="174"/>
    </row>
    <row r="765" spans="1:22" s="2" customFormat="1" ht="22.5" customHeight="1" x14ac:dyDescent="0.2">
      <c r="A765" s="17" t="s">
        <v>970</v>
      </c>
      <c r="B765" s="27" t="s">
        <v>347</v>
      </c>
      <c r="C765" s="35" t="s">
        <v>543</v>
      </c>
      <c r="D765" s="28">
        <v>10</v>
      </c>
      <c r="E765" s="28" t="s">
        <v>532</v>
      </c>
      <c r="F765" s="29">
        <v>8</v>
      </c>
      <c r="G765" s="30">
        <v>10</v>
      </c>
      <c r="H765" s="149"/>
      <c r="I765" s="30">
        <f t="shared" si="84"/>
        <v>0</v>
      </c>
      <c r="J765" s="30"/>
      <c r="K765" s="45"/>
      <c r="L765" s="180">
        <f t="shared" si="85"/>
        <v>1.9512195121951221</v>
      </c>
      <c r="M765" s="180">
        <f t="shared" si="86"/>
        <v>0</v>
      </c>
      <c r="O765" s="185">
        <f t="shared" si="87"/>
        <v>10</v>
      </c>
      <c r="P765" s="185">
        <f t="shared" si="88"/>
        <v>0</v>
      </c>
      <c r="R765" s="174">
        <v>1.5</v>
      </c>
      <c r="S765" s="172">
        <f t="shared" si="89"/>
        <v>0</v>
      </c>
      <c r="T765" s="174">
        <v>200</v>
      </c>
      <c r="U765" s="172">
        <f t="shared" si="90"/>
        <v>0</v>
      </c>
      <c r="V765" s="174"/>
    </row>
    <row r="766" spans="1:22" s="2" customFormat="1" ht="22.5" customHeight="1" x14ac:dyDescent="0.2">
      <c r="A766" s="17" t="s">
        <v>970</v>
      </c>
      <c r="B766" s="46" t="s">
        <v>347</v>
      </c>
      <c r="C766" s="47" t="s">
        <v>657</v>
      </c>
      <c r="D766" s="48"/>
      <c r="E766" s="48"/>
      <c r="F766" s="49">
        <v>15</v>
      </c>
      <c r="G766" s="50">
        <v>20</v>
      </c>
      <c r="H766" s="149"/>
      <c r="I766" s="30">
        <f t="shared" si="84"/>
        <v>0</v>
      </c>
      <c r="J766" s="199" t="s">
        <v>102</v>
      </c>
      <c r="K766" s="51" t="s">
        <v>508</v>
      </c>
      <c r="L766" s="180">
        <f t="shared" si="85"/>
        <v>3.6585365853658538</v>
      </c>
      <c r="M766" s="180">
        <f t="shared" si="86"/>
        <v>0</v>
      </c>
      <c r="O766" s="185">
        <f t="shared" si="87"/>
        <v>18.75</v>
      </c>
      <c r="P766" s="185">
        <f t="shared" si="88"/>
        <v>0</v>
      </c>
      <c r="R766" s="174">
        <v>3</v>
      </c>
      <c r="S766" s="172">
        <f t="shared" si="89"/>
        <v>0</v>
      </c>
      <c r="T766" s="174">
        <v>85</v>
      </c>
      <c r="U766" s="172">
        <f t="shared" si="90"/>
        <v>0</v>
      </c>
      <c r="V766" s="174"/>
    </row>
    <row r="767" spans="1:22" s="2" customFormat="1" ht="22.5" hidden="1" customHeight="1" x14ac:dyDescent="0.2">
      <c r="A767" s="17" t="s">
        <v>970</v>
      </c>
      <c r="B767" s="36" t="s">
        <v>347</v>
      </c>
      <c r="C767" s="37" t="s">
        <v>604</v>
      </c>
      <c r="D767" s="38">
        <v>20</v>
      </c>
      <c r="E767" s="38" t="s">
        <v>580</v>
      </c>
      <c r="F767" s="39">
        <v>20</v>
      </c>
      <c r="G767" s="40">
        <v>25</v>
      </c>
      <c r="H767" s="149"/>
      <c r="I767" s="30">
        <f t="shared" si="84"/>
        <v>0</v>
      </c>
      <c r="J767" s="37" t="s">
        <v>121</v>
      </c>
      <c r="K767" s="37" t="s">
        <v>541</v>
      </c>
      <c r="L767" s="180">
        <f t="shared" si="85"/>
        <v>4.8780487804878057</v>
      </c>
      <c r="M767" s="180">
        <f t="shared" si="86"/>
        <v>0</v>
      </c>
      <c r="O767" s="185">
        <f t="shared" si="87"/>
        <v>25</v>
      </c>
      <c r="P767" s="185">
        <f t="shared" si="88"/>
        <v>0</v>
      </c>
      <c r="R767" s="174">
        <v>6</v>
      </c>
      <c r="S767" s="172">
        <f t="shared" si="89"/>
        <v>0</v>
      </c>
      <c r="T767" s="174"/>
      <c r="U767" s="172"/>
      <c r="V767" s="174">
        <f>S767</f>
        <v>0</v>
      </c>
    </row>
    <row r="768" spans="1:22" s="2" customFormat="1" ht="22.5" customHeight="1" x14ac:dyDescent="0.2">
      <c r="A768" s="17" t="s">
        <v>1051</v>
      </c>
      <c r="B768" s="27" t="s">
        <v>348</v>
      </c>
      <c r="C768" s="35" t="s">
        <v>543</v>
      </c>
      <c r="D768" s="28" t="s">
        <v>532</v>
      </c>
      <c r="E768" s="28" t="s">
        <v>517</v>
      </c>
      <c r="F768" s="29">
        <v>8</v>
      </c>
      <c r="G768" s="30">
        <v>10</v>
      </c>
      <c r="H768" s="149"/>
      <c r="I768" s="30">
        <f t="shared" si="84"/>
        <v>0</v>
      </c>
      <c r="J768" s="30"/>
      <c r="K768" s="45"/>
      <c r="L768" s="180">
        <f t="shared" si="85"/>
        <v>1.9512195121951221</v>
      </c>
      <c r="M768" s="180">
        <f t="shared" si="86"/>
        <v>0</v>
      </c>
      <c r="O768" s="185">
        <f t="shared" si="87"/>
        <v>10</v>
      </c>
      <c r="P768" s="185">
        <f t="shared" si="88"/>
        <v>0</v>
      </c>
      <c r="R768" s="174">
        <v>1.5</v>
      </c>
      <c r="S768" s="172">
        <f t="shared" si="89"/>
        <v>0</v>
      </c>
      <c r="T768" s="174">
        <v>200</v>
      </c>
      <c r="U768" s="172">
        <f t="shared" si="90"/>
        <v>0</v>
      </c>
      <c r="V768" s="174"/>
    </row>
    <row r="769" spans="1:22" s="2" customFormat="1" ht="22.5" customHeight="1" x14ac:dyDescent="0.2">
      <c r="A769" s="17" t="s">
        <v>154</v>
      </c>
      <c r="B769" s="46" t="s">
        <v>348</v>
      </c>
      <c r="C769" s="47" t="s">
        <v>657</v>
      </c>
      <c r="D769" s="48"/>
      <c r="E769" s="48"/>
      <c r="F769" s="49">
        <v>15</v>
      </c>
      <c r="G769" s="50">
        <v>20</v>
      </c>
      <c r="H769" s="149"/>
      <c r="I769" s="30">
        <f t="shared" si="84"/>
        <v>0</v>
      </c>
      <c r="J769" s="199" t="s">
        <v>102</v>
      </c>
      <c r="K769" s="51" t="s">
        <v>508</v>
      </c>
      <c r="L769" s="180">
        <f t="shared" si="85"/>
        <v>3.6585365853658538</v>
      </c>
      <c r="M769" s="180">
        <f t="shared" si="86"/>
        <v>0</v>
      </c>
      <c r="O769" s="185">
        <f t="shared" si="87"/>
        <v>18.75</v>
      </c>
      <c r="P769" s="185">
        <f t="shared" si="88"/>
        <v>0</v>
      </c>
      <c r="R769" s="174">
        <v>3</v>
      </c>
      <c r="S769" s="172">
        <f t="shared" si="89"/>
        <v>0</v>
      </c>
      <c r="T769" s="174">
        <v>85</v>
      </c>
      <c r="U769" s="172">
        <f t="shared" si="90"/>
        <v>0</v>
      </c>
      <c r="V769" s="174"/>
    </row>
    <row r="770" spans="1:22" s="2" customFormat="1" ht="22.5" customHeight="1" x14ac:dyDescent="0.2">
      <c r="A770" s="17" t="s">
        <v>350</v>
      </c>
      <c r="B770" s="27" t="s">
        <v>349</v>
      </c>
      <c r="C770" s="35" t="s">
        <v>543</v>
      </c>
      <c r="D770" s="28" t="s">
        <v>700</v>
      </c>
      <c r="E770" s="28" t="s">
        <v>627</v>
      </c>
      <c r="F770" s="29">
        <v>8</v>
      </c>
      <c r="G770" s="30">
        <v>10</v>
      </c>
      <c r="H770" s="149"/>
      <c r="I770" s="30">
        <f t="shared" si="84"/>
        <v>0</v>
      </c>
      <c r="J770" s="30"/>
      <c r="K770" s="45"/>
      <c r="L770" s="180">
        <f t="shared" si="85"/>
        <v>1.9512195121951221</v>
      </c>
      <c r="M770" s="180">
        <f t="shared" si="86"/>
        <v>0</v>
      </c>
      <c r="O770" s="185">
        <f t="shared" si="87"/>
        <v>10</v>
      </c>
      <c r="P770" s="185">
        <f t="shared" si="88"/>
        <v>0</v>
      </c>
      <c r="R770" s="174">
        <v>1.5</v>
      </c>
      <c r="S770" s="172">
        <f t="shared" si="89"/>
        <v>0</v>
      </c>
      <c r="T770" s="174">
        <v>200</v>
      </c>
      <c r="U770" s="172">
        <f t="shared" si="90"/>
        <v>0</v>
      </c>
      <c r="V770" s="174"/>
    </row>
    <row r="771" spans="1:22" s="2" customFormat="1" ht="22.5" customHeight="1" x14ac:dyDescent="0.2">
      <c r="A771" s="17" t="s">
        <v>970</v>
      </c>
      <c r="B771" s="27" t="s">
        <v>349</v>
      </c>
      <c r="C771" s="35" t="s">
        <v>585</v>
      </c>
      <c r="D771" s="28" t="s">
        <v>807</v>
      </c>
      <c r="E771" s="28" t="s">
        <v>566</v>
      </c>
      <c r="F771" s="29">
        <v>15</v>
      </c>
      <c r="G771" s="30">
        <v>20</v>
      </c>
      <c r="H771" s="149"/>
      <c r="I771" s="30">
        <f t="shared" si="84"/>
        <v>0</v>
      </c>
      <c r="J771" s="30"/>
      <c r="K771" s="100"/>
      <c r="L771" s="180">
        <f t="shared" si="85"/>
        <v>3.6585365853658538</v>
      </c>
      <c r="M771" s="180">
        <f t="shared" si="86"/>
        <v>0</v>
      </c>
      <c r="O771" s="185">
        <f t="shared" si="87"/>
        <v>18.75</v>
      </c>
      <c r="P771" s="185">
        <f t="shared" si="88"/>
        <v>0</v>
      </c>
      <c r="R771" s="174">
        <v>3</v>
      </c>
      <c r="S771" s="172">
        <f t="shared" si="89"/>
        <v>0</v>
      </c>
      <c r="T771" s="174">
        <v>85</v>
      </c>
      <c r="U771" s="172">
        <f t="shared" si="90"/>
        <v>0</v>
      </c>
      <c r="V771" s="174"/>
    </row>
    <row r="772" spans="1:22" s="2" customFormat="1" ht="22.5" customHeight="1" x14ac:dyDescent="0.2">
      <c r="A772" s="4" t="s">
        <v>351</v>
      </c>
      <c r="B772" s="27" t="s">
        <v>349</v>
      </c>
      <c r="C772" s="35" t="s">
        <v>590</v>
      </c>
      <c r="D772" s="28" t="s">
        <v>823</v>
      </c>
      <c r="E772" s="28" t="s">
        <v>529</v>
      </c>
      <c r="F772" s="57">
        <v>25.6</v>
      </c>
      <c r="G772" s="58">
        <v>32</v>
      </c>
      <c r="H772" s="149"/>
      <c r="I772" s="30">
        <f t="shared" si="84"/>
        <v>0</v>
      </c>
      <c r="J772" s="212" t="s">
        <v>122</v>
      </c>
      <c r="K772" s="212" t="s">
        <v>122</v>
      </c>
      <c r="L772" s="180">
        <f t="shared" si="85"/>
        <v>6.2439024390243913</v>
      </c>
      <c r="M772" s="180">
        <f t="shared" si="86"/>
        <v>0</v>
      </c>
      <c r="O772" s="185">
        <f t="shared" si="87"/>
        <v>32</v>
      </c>
      <c r="P772" s="185">
        <f t="shared" si="88"/>
        <v>0</v>
      </c>
      <c r="R772" s="174">
        <v>11</v>
      </c>
      <c r="S772" s="172">
        <f t="shared" si="89"/>
        <v>0</v>
      </c>
      <c r="T772" s="174"/>
      <c r="U772" s="172"/>
      <c r="V772" s="174">
        <f>S772</f>
        <v>0</v>
      </c>
    </row>
    <row r="773" spans="1:22" s="2" customFormat="1" ht="22.5" customHeight="1" x14ac:dyDescent="0.2">
      <c r="A773" s="13" t="s">
        <v>353</v>
      </c>
      <c r="B773" s="27" t="s">
        <v>352</v>
      </c>
      <c r="C773" s="35" t="s">
        <v>131</v>
      </c>
      <c r="D773" s="28" t="s">
        <v>516</v>
      </c>
      <c r="E773" s="28" t="s">
        <v>532</v>
      </c>
      <c r="F773" s="57">
        <v>8</v>
      </c>
      <c r="G773" s="58">
        <v>10</v>
      </c>
      <c r="H773" s="149"/>
      <c r="I773" s="30">
        <f t="shared" si="84"/>
        <v>0</v>
      </c>
      <c r="J773" s="212" t="s">
        <v>122</v>
      </c>
      <c r="K773" s="212" t="s">
        <v>122</v>
      </c>
      <c r="L773" s="180">
        <f t="shared" si="85"/>
        <v>1.9512195121951221</v>
      </c>
      <c r="M773" s="180">
        <f t="shared" si="86"/>
        <v>0</v>
      </c>
      <c r="O773" s="185">
        <f t="shared" si="87"/>
        <v>10</v>
      </c>
      <c r="P773" s="185">
        <f t="shared" si="88"/>
        <v>0</v>
      </c>
      <c r="R773" s="174">
        <v>1.5</v>
      </c>
      <c r="S773" s="172">
        <f t="shared" si="89"/>
        <v>0</v>
      </c>
      <c r="T773" s="174">
        <v>200</v>
      </c>
      <c r="U773" s="172">
        <f t="shared" si="90"/>
        <v>0</v>
      </c>
      <c r="V773" s="174"/>
    </row>
    <row r="774" spans="1:22" s="2" customFormat="1" ht="22.5" customHeight="1" x14ac:dyDescent="0.2">
      <c r="A774" s="13" t="s">
        <v>963</v>
      </c>
      <c r="B774" s="27" t="s">
        <v>352</v>
      </c>
      <c r="C774" s="35" t="s">
        <v>585</v>
      </c>
      <c r="D774" s="28" t="s">
        <v>532</v>
      </c>
      <c r="E774" s="28" t="s">
        <v>580</v>
      </c>
      <c r="F774" s="55">
        <v>17</v>
      </c>
      <c r="G774" s="56">
        <v>24</v>
      </c>
      <c r="H774" s="149"/>
      <c r="I774" s="30">
        <f t="shared" si="84"/>
        <v>0</v>
      </c>
      <c r="J774" s="212" t="s">
        <v>122</v>
      </c>
      <c r="K774" s="212" t="s">
        <v>122</v>
      </c>
      <c r="L774" s="180">
        <f t="shared" si="85"/>
        <v>4.1463414634146343</v>
      </c>
      <c r="M774" s="180">
        <f t="shared" si="86"/>
        <v>0</v>
      </c>
      <c r="O774" s="185">
        <f t="shared" si="87"/>
        <v>21.25</v>
      </c>
      <c r="P774" s="185">
        <f t="shared" si="88"/>
        <v>0</v>
      </c>
      <c r="R774" s="174">
        <v>3</v>
      </c>
      <c r="S774" s="172">
        <f t="shared" si="89"/>
        <v>0</v>
      </c>
      <c r="T774" s="174">
        <v>85</v>
      </c>
      <c r="U774" s="172">
        <f t="shared" si="90"/>
        <v>0</v>
      </c>
      <c r="V774" s="174"/>
    </row>
    <row r="775" spans="1:22" s="2" customFormat="1" ht="22.5" customHeight="1" x14ac:dyDescent="0.2">
      <c r="A775" s="13" t="s">
        <v>959</v>
      </c>
      <c r="B775" s="46" t="s">
        <v>354</v>
      </c>
      <c r="C775" s="47" t="s">
        <v>570</v>
      </c>
      <c r="D775" s="48"/>
      <c r="E775" s="48"/>
      <c r="F775" s="49">
        <v>7.6</v>
      </c>
      <c r="G775" s="50">
        <v>9.5</v>
      </c>
      <c r="H775" s="149"/>
      <c r="I775" s="30">
        <f t="shared" si="84"/>
        <v>0</v>
      </c>
      <c r="J775" s="199" t="s">
        <v>102</v>
      </c>
      <c r="K775" s="51" t="s">
        <v>508</v>
      </c>
      <c r="L775" s="180">
        <f t="shared" si="85"/>
        <v>1.8536585365853659</v>
      </c>
      <c r="M775" s="180">
        <f t="shared" si="86"/>
        <v>0</v>
      </c>
      <c r="O775" s="185">
        <f t="shared" si="87"/>
        <v>9.4999999999999982</v>
      </c>
      <c r="P775" s="185">
        <f t="shared" si="88"/>
        <v>0</v>
      </c>
      <c r="R775" s="174">
        <v>1.5</v>
      </c>
      <c r="S775" s="172">
        <f t="shared" si="89"/>
        <v>0</v>
      </c>
      <c r="T775" s="174">
        <v>200</v>
      </c>
      <c r="U775" s="172">
        <f t="shared" si="90"/>
        <v>0</v>
      </c>
      <c r="V775" s="174"/>
    </row>
    <row r="776" spans="1:22" s="2" customFormat="1" ht="22.5" customHeight="1" x14ac:dyDescent="0.2">
      <c r="A776" s="13" t="s">
        <v>609</v>
      </c>
      <c r="B776" s="46" t="s">
        <v>355</v>
      </c>
      <c r="C776" s="47" t="s">
        <v>570</v>
      </c>
      <c r="D776" s="48"/>
      <c r="E776" s="70"/>
      <c r="F776" s="49">
        <v>12.8</v>
      </c>
      <c r="G776" s="50">
        <v>16</v>
      </c>
      <c r="H776" s="149"/>
      <c r="I776" s="30">
        <f t="shared" si="84"/>
        <v>0</v>
      </c>
      <c r="J776" s="199" t="s">
        <v>102</v>
      </c>
      <c r="K776" s="51" t="s">
        <v>508</v>
      </c>
      <c r="L776" s="180">
        <f t="shared" si="85"/>
        <v>3.1219512195121957</v>
      </c>
      <c r="M776" s="180">
        <f t="shared" si="86"/>
        <v>0</v>
      </c>
      <c r="O776" s="185">
        <f t="shared" si="87"/>
        <v>16</v>
      </c>
      <c r="P776" s="185">
        <f t="shared" si="88"/>
        <v>0</v>
      </c>
      <c r="R776" s="174">
        <v>1.5</v>
      </c>
      <c r="S776" s="172">
        <f t="shared" si="89"/>
        <v>0</v>
      </c>
      <c r="T776" s="174">
        <v>200</v>
      </c>
      <c r="U776" s="172">
        <f t="shared" si="90"/>
        <v>0</v>
      </c>
      <c r="V776" s="174"/>
    </row>
    <row r="777" spans="1:22" s="2" customFormat="1" ht="22.5" customHeight="1" x14ac:dyDescent="0.2">
      <c r="A777" s="13" t="s">
        <v>609</v>
      </c>
      <c r="B777" s="27" t="s">
        <v>355</v>
      </c>
      <c r="C777" s="35" t="s">
        <v>585</v>
      </c>
      <c r="D777" s="28" t="s">
        <v>550</v>
      </c>
      <c r="E777" s="28" t="s">
        <v>512</v>
      </c>
      <c r="F777" s="29">
        <v>28</v>
      </c>
      <c r="G777" s="30">
        <v>35</v>
      </c>
      <c r="H777" s="149"/>
      <c r="I777" s="30">
        <f t="shared" si="84"/>
        <v>0</v>
      </c>
      <c r="J777" s="30"/>
      <c r="K777" s="31"/>
      <c r="L777" s="180">
        <f t="shared" si="85"/>
        <v>6.8292682926829276</v>
      </c>
      <c r="M777" s="180">
        <f t="shared" si="86"/>
        <v>0</v>
      </c>
      <c r="O777" s="185">
        <f t="shared" si="87"/>
        <v>35</v>
      </c>
      <c r="P777" s="185">
        <f t="shared" si="88"/>
        <v>0</v>
      </c>
      <c r="R777" s="174">
        <v>3</v>
      </c>
      <c r="S777" s="172">
        <f t="shared" si="89"/>
        <v>0</v>
      </c>
      <c r="T777" s="174">
        <v>85</v>
      </c>
      <c r="U777" s="172">
        <f t="shared" si="90"/>
        <v>0</v>
      </c>
      <c r="V777" s="174"/>
    </row>
    <row r="778" spans="1:22" s="2" customFormat="1" ht="22.5" customHeight="1" x14ac:dyDescent="0.2">
      <c r="A778" s="13" t="s">
        <v>609</v>
      </c>
      <c r="B778" s="46" t="s">
        <v>356</v>
      </c>
      <c r="C778" s="47" t="s">
        <v>657</v>
      </c>
      <c r="D778" s="48"/>
      <c r="E778" s="47"/>
      <c r="F778" s="49">
        <v>28</v>
      </c>
      <c r="G778" s="50">
        <v>35</v>
      </c>
      <c r="H778" s="149"/>
      <c r="I778" s="30">
        <f t="shared" ref="I778:I838" si="91">H778*F778</f>
        <v>0</v>
      </c>
      <c r="J778" s="199" t="s">
        <v>102</v>
      </c>
      <c r="K778" s="51" t="s">
        <v>508</v>
      </c>
      <c r="L778" s="180">
        <f t="shared" ref="L778:L838" si="92">F778/4.1</f>
        <v>6.8292682926829276</v>
      </c>
      <c r="M778" s="180">
        <f t="shared" ref="M778:M838" si="93">L778*H778</f>
        <v>0</v>
      </c>
      <c r="O778" s="185">
        <f t="shared" ref="O778:O838" si="94">F778/0.8</f>
        <v>35</v>
      </c>
      <c r="P778" s="185">
        <f t="shared" ref="P778:P838" si="95">O778*H778</f>
        <v>0</v>
      </c>
      <c r="R778" s="174">
        <v>3</v>
      </c>
      <c r="S778" s="172">
        <f t="shared" ref="S778:S838" si="96">R778*H778</f>
        <v>0</v>
      </c>
      <c r="T778" s="174">
        <v>85</v>
      </c>
      <c r="U778" s="172">
        <f t="shared" ref="U778:U838" si="97">H778/T778</f>
        <v>0</v>
      </c>
      <c r="V778" s="174"/>
    </row>
    <row r="779" spans="1:22" s="2" customFormat="1" ht="22.5" customHeight="1" x14ac:dyDescent="0.2">
      <c r="A779" s="13" t="s">
        <v>609</v>
      </c>
      <c r="B779" s="27" t="s">
        <v>357</v>
      </c>
      <c r="C779" s="35" t="s">
        <v>585</v>
      </c>
      <c r="D779" s="28" t="s">
        <v>554</v>
      </c>
      <c r="E779" s="28"/>
      <c r="F779" s="29">
        <v>30</v>
      </c>
      <c r="G779" s="30">
        <v>38</v>
      </c>
      <c r="H779" s="149"/>
      <c r="I779" s="30">
        <f t="shared" si="91"/>
        <v>0</v>
      </c>
      <c r="J779" s="30"/>
      <c r="K779" s="31"/>
      <c r="L779" s="180">
        <f t="shared" si="92"/>
        <v>7.3170731707317076</v>
      </c>
      <c r="M779" s="180">
        <f t="shared" si="93"/>
        <v>0</v>
      </c>
      <c r="O779" s="185">
        <f t="shared" si="94"/>
        <v>37.5</v>
      </c>
      <c r="P779" s="185">
        <f t="shared" si="95"/>
        <v>0</v>
      </c>
      <c r="R779" s="174">
        <v>3</v>
      </c>
      <c r="S779" s="172">
        <f t="shared" si="96"/>
        <v>0</v>
      </c>
      <c r="T779" s="174">
        <v>85</v>
      </c>
      <c r="U779" s="172">
        <f t="shared" si="97"/>
        <v>0</v>
      </c>
      <c r="V779" s="174"/>
    </row>
    <row r="780" spans="1:22" s="2" customFormat="1" ht="22.5" customHeight="1" x14ac:dyDescent="0.2">
      <c r="A780" s="13" t="s">
        <v>609</v>
      </c>
      <c r="B780" s="27" t="s">
        <v>358</v>
      </c>
      <c r="C780" s="28" t="s">
        <v>585</v>
      </c>
      <c r="D780" s="28" t="s">
        <v>580</v>
      </c>
      <c r="E780" s="28"/>
      <c r="F780" s="29">
        <v>30</v>
      </c>
      <c r="G780" s="30">
        <v>38</v>
      </c>
      <c r="H780" s="149"/>
      <c r="I780" s="30">
        <f t="shared" si="91"/>
        <v>0</v>
      </c>
      <c r="J780" s="30"/>
      <c r="K780" s="34"/>
      <c r="L780" s="180">
        <f t="shared" si="92"/>
        <v>7.3170731707317076</v>
      </c>
      <c r="M780" s="180">
        <f t="shared" si="93"/>
        <v>0</v>
      </c>
      <c r="O780" s="185">
        <f t="shared" si="94"/>
        <v>37.5</v>
      </c>
      <c r="P780" s="185">
        <f t="shared" si="95"/>
        <v>0</v>
      </c>
      <c r="R780" s="174">
        <v>3</v>
      </c>
      <c r="S780" s="172">
        <f t="shared" si="96"/>
        <v>0</v>
      </c>
      <c r="T780" s="174">
        <v>85</v>
      </c>
      <c r="U780" s="172">
        <f t="shared" si="97"/>
        <v>0</v>
      </c>
      <c r="V780" s="174"/>
    </row>
    <row r="781" spans="1:22" s="2" customFormat="1" ht="22.5" customHeight="1" x14ac:dyDescent="0.2">
      <c r="A781" s="13" t="s">
        <v>609</v>
      </c>
      <c r="B781" s="46" t="s">
        <v>359</v>
      </c>
      <c r="C781" s="47" t="s">
        <v>657</v>
      </c>
      <c r="D781" s="48"/>
      <c r="E781" s="48"/>
      <c r="F781" s="49">
        <v>30</v>
      </c>
      <c r="G781" s="50">
        <v>38</v>
      </c>
      <c r="H781" s="149"/>
      <c r="I781" s="30">
        <f t="shared" si="91"/>
        <v>0</v>
      </c>
      <c r="J781" s="199" t="s">
        <v>102</v>
      </c>
      <c r="K781" s="51" t="s">
        <v>508</v>
      </c>
      <c r="L781" s="180">
        <f t="shared" si="92"/>
        <v>7.3170731707317076</v>
      </c>
      <c r="M781" s="180">
        <f t="shared" si="93"/>
        <v>0</v>
      </c>
      <c r="O781" s="185">
        <f t="shared" si="94"/>
        <v>37.5</v>
      </c>
      <c r="P781" s="185">
        <f t="shared" si="95"/>
        <v>0</v>
      </c>
      <c r="R781" s="174">
        <v>3</v>
      </c>
      <c r="S781" s="172">
        <f t="shared" si="96"/>
        <v>0</v>
      </c>
      <c r="T781" s="174">
        <v>85</v>
      </c>
      <c r="U781" s="172">
        <f t="shared" si="97"/>
        <v>0</v>
      </c>
      <c r="V781" s="174"/>
    </row>
    <row r="782" spans="1:22" s="2" customFormat="1" ht="22.5" customHeight="1" x14ac:dyDescent="0.2">
      <c r="A782" s="13" t="s">
        <v>609</v>
      </c>
      <c r="B782" s="46" t="s">
        <v>360</v>
      </c>
      <c r="C782" s="47" t="s">
        <v>657</v>
      </c>
      <c r="D782" s="48"/>
      <c r="E782" s="48"/>
      <c r="F782" s="49">
        <v>30</v>
      </c>
      <c r="G782" s="50">
        <v>38</v>
      </c>
      <c r="H782" s="149"/>
      <c r="I782" s="30">
        <f t="shared" si="91"/>
        <v>0</v>
      </c>
      <c r="J782" s="199" t="s">
        <v>102</v>
      </c>
      <c r="K782" s="51" t="s">
        <v>508</v>
      </c>
      <c r="L782" s="180">
        <f t="shared" si="92"/>
        <v>7.3170731707317076</v>
      </c>
      <c r="M782" s="180">
        <f t="shared" si="93"/>
        <v>0</v>
      </c>
      <c r="O782" s="185">
        <f t="shared" si="94"/>
        <v>37.5</v>
      </c>
      <c r="P782" s="185">
        <f t="shared" si="95"/>
        <v>0</v>
      </c>
      <c r="R782" s="174">
        <v>3</v>
      </c>
      <c r="S782" s="172">
        <f t="shared" si="96"/>
        <v>0</v>
      </c>
      <c r="T782" s="174">
        <v>85</v>
      </c>
      <c r="U782" s="172">
        <f t="shared" si="97"/>
        <v>0</v>
      </c>
      <c r="V782" s="174"/>
    </row>
    <row r="783" spans="1:22" s="2" customFormat="1" ht="22.5" customHeight="1" x14ac:dyDescent="0.2">
      <c r="A783" s="13" t="s">
        <v>609</v>
      </c>
      <c r="B783" s="46" t="s">
        <v>361</v>
      </c>
      <c r="C783" s="47" t="s">
        <v>657</v>
      </c>
      <c r="D783" s="48"/>
      <c r="E783" s="48"/>
      <c r="F783" s="49">
        <v>30</v>
      </c>
      <c r="G783" s="50">
        <v>38</v>
      </c>
      <c r="H783" s="149"/>
      <c r="I783" s="30">
        <f t="shared" si="91"/>
        <v>0</v>
      </c>
      <c r="J783" s="199" t="s">
        <v>102</v>
      </c>
      <c r="K783" s="51" t="s">
        <v>508</v>
      </c>
      <c r="L783" s="180">
        <f t="shared" si="92"/>
        <v>7.3170731707317076</v>
      </c>
      <c r="M783" s="180">
        <f t="shared" si="93"/>
        <v>0</v>
      </c>
      <c r="O783" s="185">
        <f t="shared" si="94"/>
        <v>37.5</v>
      </c>
      <c r="P783" s="185">
        <f t="shared" si="95"/>
        <v>0</v>
      </c>
      <c r="R783" s="174">
        <v>3</v>
      </c>
      <c r="S783" s="172">
        <f t="shared" si="96"/>
        <v>0</v>
      </c>
      <c r="T783" s="174">
        <v>85</v>
      </c>
      <c r="U783" s="172">
        <f t="shared" si="97"/>
        <v>0</v>
      </c>
      <c r="V783" s="174"/>
    </row>
    <row r="784" spans="1:22" s="2" customFormat="1" ht="22.5" customHeight="1" x14ac:dyDescent="0.2">
      <c r="A784" s="13" t="s">
        <v>609</v>
      </c>
      <c r="B784" s="46" t="s">
        <v>362</v>
      </c>
      <c r="C784" s="47" t="s">
        <v>657</v>
      </c>
      <c r="D784" s="48"/>
      <c r="E784" s="48"/>
      <c r="F784" s="49">
        <v>30</v>
      </c>
      <c r="G784" s="50">
        <v>38</v>
      </c>
      <c r="H784" s="149"/>
      <c r="I784" s="30">
        <f t="shared" si="91"/>
        <v>0</v>
      </c>
      <c r="J784" s="199" t="s">
        <v>102</v>
      </c>
      <c r="K784" s="51" t="s">
        <v>508</v>
      </c>
      <c r="L784" s="180">
        <f t="shared" si="92"/>
        <v>7.3170731707317076</v>
      </c>
      <c r="M784" s="180">
        <f t="shared" si="93"/>
        <v>0</v>
      </c>
      <c r="O784" s="185">
        <f t="shared" si="94"/>
        <v>37.5</v>
      </c>
      <c r="P784" s="185">
        <f t="shared" si="95"/>
        <v>0</v>
      </c>
      <c r="R784" s="174">
        <v>3</v>
      </c>
      <c r="S784" s="172">
        <f t="shared" si="96"/>
        <v>0</v>
      </c>
      <c r="T784" s="174">
        <v>85</v>
      </c>
      <c r="U784" s="172">
        <f t="shared" si="97"/>
        <v>0</v>
      </c>
      <c r="V784" s="174"/>
    </row>
    <row r="785" spans="1:22" s="2" customFormat="1" ht="22.5" customHeight="1" x14ac:dyDescent="0.2">
      <c r="A785" s="13" t="s">
        <v>609</v>
      </c>
      <c r="B785" s="46" t="s">
        <v>363</v>
      </c>
      <c r="C785" s="47" t="s">
        <v>657</v>
      </c>
      <c r="D785" s="48"/>
      <c r="E785" s="48"/>
      <c r="F785" s="49">
        <v>30</v>
      </c>
      <c r="G785" s="50">
        <v>38</v>
      </c>
      <c r="H785" s="149"/>
      <c r="I785" s="30">
        <f t="shared" si="91"/>
        <v>0</v>
      </c>
      <c r="J785" s="199" t="s">
        <v>102</v>
      </c>
      <c r="K785" s="51" t="s">
        <v>508</v>
      </c>
      <c r="L785" s="180">
        <f t="shared" si="92"/>
        <v>7.3170731707317076</v>
      </c>
      <c r="M785" s="180">
        <f t="shared" si="93"/>
        <v>0</v>
      </c>
      <c r="O785" s="185">
        <f t="shared" si="94"/>
        <v>37.5</v>
      </c>
      <c r="P785" s="185">
        <f t="shared" si="95"/>
        <v>0</v>
      </c>
      <c r="R785" s="174">
        <v>3</v>
      </c>
      <c r="S785" s="172">
        <f t="shared" si="96"/>
        <v>0</v>
      </c>
      <c r="T785" s="174">
        <v>85</v>
      </c>
      <c r="U785" s="172">
        <f t="shared" si="97"/>
        <v>0</v>
      </c>
      <c r="V785" s="174"/>
    </row>
    <row r="786" spans="1:22" s="2" customFormat="1" ht="22.5" customHeight="1" x14ac:dyDescent="0.2">
      <c r="A786" s="13" t="s">
        <v>609</v>
      </c>
      <c r="B786" s="27" t="s">
        <v>364</v>
      </c>
      <c r="C786" s="35" t="s">
        <v>543</v>
      </c>
      <c r="D786" s="28" t="s">
        <v>512</v>
      </c>
      <c r="E786" s="28"/>
      <c r="F786" s="29">
        <v>14.4</v>
      </c>
      <c r="G786" s="30">
        <v>18</v>
      </c>
      <c r="H786" s="149"/>
      <c r="I786" s="30">
        <f t="shared" si="91"/>
        <v>0</v>
      </c>
      <c r="J786" s="30"/>
      <c r="K786" s="31"/>
      <c r="L786" s="180">
        <f t="shared" si="92"/>
        <v>3.51219512195122</v>
      </c>
      <c r="M786" s="180">
        <f t="shared" si="93"/>
        <v>0</v>
      </c>
      <c r="O786" s="185">
        <f t="shared" si="94"/>
        <v>18</v>
      </c>
      <c r="P786" s="185">
        <f t="shared" si="95"/>
        <v>0</v>
      </c>
      <c r="R786" s="174">
        <v>1.5</v>
      </c>
      <c r="S786" s="172">
        <f t="shared" si="96"/>
        <v>0</v>
      </c>
      <c r="T786" s="174">
        <v>200</v>
      </c>
      <c r="U786" s="172">
        <f t="shared" si="97"/>
        <v>0</v>
      </c>
      <c r="V786" s="174"/>
    </row>
    <row r="787" spans="1:22" s="2" customFormat="1" ht="22.5" customHeight="1" x14ac:dyDescent="0.2">
      <c r="A787" s="13" t="s">
        <v>609</v>
      </c>
      <c r="B787" s="46" t="s">
        <v>365</v>
      </c>
      <c r="C787" s="47" t="s">
        <v>657</v>
      </c>
      <c r="D787" s="48"/>
      <c r="E787" s="48"/>
      <c r="F787" s="49">
        <v>30</v>
      </c>
      <c r="G787" s="50">
        <v>38</v>
      </c>
      <c r="H787" s="149"/>
      <c r="I787" s="30">
        <f t="shared" si="91"/>
        <v>0</v>
      </c>
      <c r="J787" s="199" t="s">
        <v>102</v>
      </c>
      <c r="K787" s="51" t="s">
        <v>508</v>
      </c>
      <c r="L787" s="180">
        <f t="shared" si="92"/>
        <v>7.3170731707317076</v>
      </c>
      <c r="M787" s="180">
        <f t="shared" si="93"/>
        <v>0</v>
      </c>
      <c r="O787" s="185">
        <f t="shared" si="94"/>
        <v>37.5</v>
      </c>
      <c r="P787" s="185">
        <f t="shared" si="95"/>
        <v>0</v>
      </c>
      <c r="R787" s="174">
        <v>3</v>
      </c>
      <c r="S787" s="172">
        <f t="shared" si="96"/>
        <v>0</v>
      </c>
      <c r="T787" s="174">
        <v>85</v>
      </c>
      <c r="U787" s="172">
        <f t="shared" si="97"/>
        <v>0</v>
      </c>
      <c r="V787" s="174"/>
    </row>
    <row r="788" spans="1:22" s="2" customFormat="1" ht="22.5" customHeight="1" x14ac:dyDescent="0.2">
      <c r="A788" s="13" t="s">
        <v>609</v>
      </c>
      <c r="B788" s="27" t="s">
        <v>366</v>
      </c>
      <c r="C788" s="35" t="s">
        <v>543</v>
      </c>
      <c r="D788" s="28" t="s">
        <v>580</v>
      </c>
      <c r="E788" s="28"/>
      <c r="F788" s="29">
        <v>14.4</v>
      </c>
      <c r="G788" s="30">
        <v>18</v>
      </c>
      <c r="H788" s="149"/>
      <c r="I788" s="30">
        <f t="shared" si="91"/>
        <v>0</v>
      </c>
      <c r="J788" s="30"/>
      <c r="K788" s="31"/>
      <c r="L788" s="180">
        <f t="shared" si="92"/>
        <v>3.51219512195122</v>
      </c>
      <c r="M788" s="180">
        <f t="shared" si="93"/>
        <v>0</v>
      </c>
      <c r="O788" s="185">
        <f t="shared" si="94"/>
        <v>18</v>
      </c>
      <c r="P788" s="185">
        <f t="shared" si="95"/>
        <v>0</v>
      </c>
      <c r="R788" s="174">
        <v>1.5</v>
      </c>
      <c r="S788" s="172">
        <f t="shared" si="96"/>
        <v>0</v>
      </c>
      <c r="T788" s="174">
        <v>200</v>
      </c>
      <c r="U788" s="172">
        <f t="shared" si="97"/>
        <v>0</v>
      </c>
      <c r="V788" s="174"/>
    </row>
    <row r="789" spans="1:22" s="2" customFormat="1" ht="22.5" customHeight="1" x14ac:dyDescent="0.2">
      <c r="A789" s="13" t="s">
        <v>609</v>
      </c>
      <c r="B789" s="46" t="s">
        <v>367</v>
      </c>
      <c r="C789" s="47" t="s">
        <v>1006</v>
      </c>
      <c r="D789" s="48"/>
      <c r="E789" s="48"/>
      <c r="F789" s="60">
        <v>36</v>
      </c>
      <c r="G789" s="50">
        <v>48</v>
      </c>
      <c r="H789" s="149"/>
      <c r="I789" s="30">
        <f t="shared" si="91"/>
        <v>0</v>
      </c>
      <c r="J789" s="199" t="s">
        <v>102</v>
      </c>
      <c r="K789" s="51" t="s">
        <v>508</v>
      </c>
      <c r="L789" s="180">
        <f t="shared" si="92"/>
        <v>8.7804878048780495</v>
      </c>
      <c r="M789" s="180">
        <f t="shared" si="93"/>
        <v>0</v>
      </c>
      <c r="O789" s="185">
        <f t="shared" si="94"/>
        <v>45</v>
      </c>
      <c r="P789" s="185">
        <f t="shared" si="95"/>
        <v>0</v>
      </c>
      <c r="R789" s="174">
        <v>11</v>
      </c>
      <c r="S789" s="172">
        <f t="shared" si="96"/>
        <v>0</v>
      </c>
      <c r="T789" s="174"/>
      <c r="U789" s="172"/>
      <c r="V789" s="174">
        <f t="shared" ref="V789:V796" si="98">S789</f>
        <v>0</v>
      </c>
    </row>
    <row r="790" spans="1:22" s="2" customFormat="1" ht="22.5" customHeight="1" x14ac:dyDescent="0.2">
      <c r="A790" s="13" t="s">
        <v>609</v>
      </c>
      <c r="B790" s="46" t="s">
        <v>368</v>
      </c>
      <c r="C790" s="47" t="s">
        <v>1006</v>
      </c>
      <c r="D790" s="48"/>
      <c r="E790" s="48"/>
      <c r="F790" s="60">
        <v>36</v>
      </c>
      <c r="G790" s="50">
        <v>48</v>
      </c>
      <c r="H790" s="149"/>
      <c r="I790" s="30">
        <f t="shared" si="91"/>
        <v>0</v>
      </c>
      <c r="J790" s="199" t="s">
        <v>102</v>
      </c>
      <c r="K790" s="51" t="s">
        <v>508</v>
      </c>
      <c r="L790" s="180">
        <f t="shared" si="92"/>
        <v>8.7804878048780495</v>
      </c>
      <c r="M790" s="180">
        <f t="shared" si="93"/>
        <v>0</v>
      </c>
      <c r="O790" s="185">
        <f t="shared" si="94"/>
        <v>45</v>
      </c>
      <c r="P790" s="185">
        <f t="shared" si="95"/>
        <v>0</v>
      </c>
      <c r="R790" s="174">
        <v>11</v>
      </c>
      <c r="S790" s="172">
        <f t="shared" si="96"/>
        <v>0</v>
      </c>
      <c r="T790" s="174"/>
      <c r="U790" s="172"/>
      <c r="V790" s="174">
        <f t="shared" si="98"/>
        <v>0</v>
      </c>
    </row>
    <row r="791" spans="1:22" s="2" customFormat="1" ht="22.5" hidden="1" customHeight="1" x14ac:dyDescent="0.2">
      <c r="A791" s="13" t="s">
        <v>613</v>
      </c>
      <c r="B791" s="36" t="s">
        <v>369</v>
      </c>
      <c r="C791" s="38" t="s">
        <v>779</v>
      </c>
      <c r="D791" s="38" t="s">
        <v>370</v>
      </c>
      <c r="E791" s="37"/>
      <c r="F791" s="39">
        <v>156</v>
      </c>
      <c r="G791" s="40">
        <v>195</v>
      </c>
      <c r="H791" s="149"/>
      <c r="I791" s="30">
        <f t="shared" si="91"/>
        <v>0</v>
      </c>
      <c r="J791" s="37" t="s">
        <v>121</v>
      </c>
      <c r="K791" s="37" t="s">
        <v>541</v>
      </c>
      <c r="L791" s="180">
        <f t="shared" si="92"/>
        <v>38.048780487804883</v>
      </c>
      <c r="M791" s="180">
        <f t="shared" si="93"/>
        <v>0</v>
      </c>
      <c r="O791" s="185">
        <f t="shared" si="94"/>
        <v>195</v>
      </c>
      <c r="P791" s="185">
        <f t="shared" si="95"/>
        <v>0</v>
      </c>
      <c r="R791" s="174">
        <v>13</v>
      </c>
      <c r="S791" s="172">
        <f t="shared" si="96"/>
        <v>0</v>
      </c>
      <c r="T791" s="174"/>
      <c r="U791" s="172"/>
      <c r="V791" s="174">
        <f t="shared" si="98"/>
        <v>0</v>
      </c>
    </row>
    <row r="792" spans="1:22" s="2" customFormat="1" ht="22.5" hidden="1" customHeight="1" x14ac:dyDescent="0.2">
      <c r="A792" s="13" t="s">
        <v>1090</v>
      </c>
      <c r="B792" s="36" t="s">
        <v>371</v>
      </c>
      <c r="C792" s="37" t="s">
        <v>780</v>
      </c>
      <c r="D792" s="241" t="s">
        <v>372</v>
      </c>
      <c r="E792" s="242"/>
      <c r="F792" s="39">
        <v>304</v>
      </c>
      <c r="G792" s="40">
        <v>380</v>
      </c>
      <c r="H792" s="149"/>
      <c r="I792" s="30">
        <f t="shared" si="91"/>
        <v>0</v>
      </c>
      <c r="J792" s="37" t="s">
        <v>121</v>
      </c>
      <c r="K792" s="37" t="s">
        <v>541</v>
      </c>
      <c r="L792" s="180">
        <f t="shared" si="92"/>
        <v>74.146341463414643</v>
      </c>
      <c r="M792" s="180">
        <f t="shared" si="93"/>
        <v>0</v>
      </c>
      <c r="O792" s="185">
        <f t="shared" si="94"/>
        <v>380</v>
      </c>
      <c r="P792" s="185">
        <f t="shared" si="95"/>
        <v>0</v>
      </c>
      <c r="R792" s="174">
        <v>32</v>
      </c>
      <c r="S792" s="172">
        <f t="shared" si="96"/>
        <v>0</v>
      </c>
      <c r="T792" s="174"/>
      <c r="U792" s="172"/>
      <c r="V792" s="174">
        <f t="shared" si="98"/>
        <v>0</v>
      </c>
    </row>
    <row r="793" spans="1:22" s="2" customFormat="1" ht="22.5" customHeight="1" x14ac:dyDescent="0.2">
      <c r="A793" s="13" t="s">
        <v>537</v>
      </c>
      <c r="B793" s="27" t="s">
        <v>373</v>
      </c>
      <c r="C793" s="35" t="s">
        <v>780</v>
      </c>
      <c r="D793" s="28" t="s">
        <v>375</v>
      </c>
      <c r="E793" s="35"/>
      <c r="F793" s="29">
        <v>304</v>
      </c>
      <c r="G793" s="30">
        <v>380</v>
      </c>
      <c r="H793" s="149"/>
      <c r="I793" s="30">
        <f t="shared" si="91"/>
        <v>0</v>
      </c>
      <c r="J793" s="30"/>
      <c r="K793" s="31"/>
      <c r="L793" s="180">
        <f t="shared" si="92"/>
        <v>74.146341463414643</v>
      </c>
      <c r="M793" s="180">
        <f t="shared" si="93"/>
        <v>0</v>
      </c>
      <c r="O793" s="185">
        <f t="shared" si="94"/>
        <v>380</v>
      </c>
      <c r="P793" s="185">
        <f t="shared" si="95"/>
        <v>0</v>
      </c>
      <c r="R793" s="174">
        <v>32</v>
      </c>
      <c r="S793" s="172">
        <f t="shared" si="96"/>
        <v>0</v>
      </c>
      <c r="T793" s="174"/>
      <c r="U793" s="172"/>
      <c r="V793" s="174">
        <f t="shared" si="98"/>
        <v>0</v>
      </c>
    </row>
    <row r="794" spans="1:22" s="2" customFormat="1" ht="22.5" customHeight="1" x14ac:dyDescent="0.2">
      <c r="A794" s="13" t="s">
        <v>289</v>
      </c>
      <c r="B794" s="27" t="s">
        <v>376</v>
      </c>
      <c r="C794" s="35" t="s">
        <v>836</v>
      </c>
      <c r="D794" s="28" t="s">
        <v>374</v>
      </c>
      <c r="E794" s="35"/>
      <c r="F794" s="29">
        <v>304</v>
      </c>
      <c r="G794" s="30">
        <v>380</v>
      </c>
      <c r="H794" s="149"/>
      <c r="I794" s="30">
        <f t="shared" si="91"/>
        <v>0</v>
      </c>
      <c r="J794" s="30"/>
      <c r="K794" s="32"/>
      <c r="L794" s="180">
        <f t="shared" si="92"/>
        <v>74.146341463414643</v>
      </c>
      <c r="M794" s="180">
        <f t="shared" si="93"/>
        <v>0</v>
      </c>
      <c r="O794" s="185">
        <f t="shared" si="94"/>
        <v>380</v>
      </c>
      <c r="P794" s="185">
        <f t="shared" si="95"/>
        <v>0</v>
      </c>
      <c r="R794" s="174">
        <v>28</v>
      </c>
      <c r="S794" s="172">
        <f t="shared" si="96"/>
        <v>0</v>
      </c>
      <c r="T794" s="174"/>
      <c r="U794" s="172"/>
      <c r="V794" s="174">
        <f t="shared" si="98"/>
        <v>0</v>
      </c>
    </row>
    <row r="795" spans="1:22" s="2" customFormat="1" ht="22.5" customHeight="1" x14ac:dyDescent="0.2">
      <c r="A795" s="13" t="s">
        <v>537</v>
      </c>
      <c r="B795" s="27" t="s">
        <v>377</v>
      </c>
      <c r="C795" s="35" t="s">
        <v>780</v>
      </c>
      <c r="D795" s="28" t="s">
        <v>374</v>
      </c>
      <c r="E795" s="35"/>
      <c r="F795" s="29">
        <v>304</v>
      </c>
      <c r="G795" s="30">
        <v>380</v>
      </c>
      <c r="H795" s="149"/>
      <c r="I795" s="30">
        <f t="shared" si="91"/>
        <v>0</v>
      </c>
      <c r="J795" s="30"/>
      <c r="K795" s="31"/>
      <c r="L795" s="180">
        <f t="shared" si="92"/>
        <v>74.146341463414643</v>
      </c>
      <c r="M795" s="180">
        <f t="shared" si="93"/>
        <v>0</v>
      </c>
      <c r="O795" s="185">
        <f t="shared" si="94"/>
        <v>380</v>
      </c>
      <c r="P795" s="185">
        <f t="shared" si="95"/>
        <v>0</v>
      </c>
      <c r="R795" s="174">
        <v>32</v>
      </c>
      <c r="S795" s="172">
        <f t="shared" si="96"/>
        <v>0</v>
      </c>
      <c r="T795" s="174"/>
      <c r="U795" s="172"/>
      <c r="V795" s="174">
        <f t="shared" si="98"/>
        <v>0</v>
      </c>
    </row>
    <row r="796" spans="1:22" s="2" customFormat="1" ht="22.5" hidden="1" customHeight="1" x14ac:dyDescent="0.2">
      <c r="A796" s="13" t="s">
        <v>613</v>
      </c>
      <c r="B796" s="36" t="s">
        <v>378</v>
      </c>
      <c r="C796" s="37" t="s">
        <v>780</v>
      </c>
      <c r="D796" s="38" t="s">
        <v>379</v>
      </c>
      <c r="E796" s="37"/>
      <c r="F796" s="39">
        <v>256</v>
      </c>
      <c r="G796" s="40">
        <v>320</v>
      </c>
      <c r="H796" s="149"/>
      <c r="I796" s="30">
        <f t="shared" si="91"/>
        <v>0</v>
      </c>
      <c r="J796" s="37" t="s">
        <v>121</v>
      </c>
      <c r="K796" s="37" t="s">
        <v>541</v>
      </c>
      <c r="L796" s="180">
        <f t="shared" si="92"/>
        <v>62.439024390243908</v>
      </c>
      <c r="M796" s="180">
        <f t="shared" si="93"/>
        <v>0</v>
      </c>
      <c r="O796" s="185">
        <f t="shared" si="94"/>
        <v>320</v>
      </c>
      <c r="P796" s="185">
        <f t="shared" si="95"/>
        <v>0</v>
      </c>
      <c r="R796" s="174">
        <v>32</v>
      </c>
      <c r="S796" s="172">
        <f t="shared" si="96"/>
        <v>0</v>
      </c>
      <c r="T796" s="174"/>
      <c r="U796" s="172"/>
      <c r="V796" s="174">
        <f t="shared" si="98"/>
        <v>0</v>
      </c>
    </row>
    <row r="797" spans="1:22" s="2" customFormat="1" ht="22.5" hidden="1" customHeight="1" x14ac:dyDescent="0.2">
      <c r="A797" s="13" t="s">
        <v>381</v>
      </c>
      <c r="B797" s="36" t="s">
        <v>380</v>
      </c>
      <c r="C797" s="37" t="s">
        <v>543</v>
      </c>
      <c r="D797" s="38" t="s">
        <v>588</v>
      </c>
      <c r="E797" s="37"/>
      <c r="F797" s="39">
        <v>12.8</v>
      </c>
      <c r="G797" s="40">
        <v>16</v>
      </c>
      <c r="H797" s="149"/>
      <c r="I797" s="30">
        <f t="shared" si="91"/>
        <v>0</v>
      </c>
      <c r="J797" s="37" t="s">
        <v>121</v>
      </c>
      <c r="K797" s="37" t="s">
        <v>541</v>
      </c>
      <c r="L797" s="180">
        <f t="shared" si="92"/>
        <v>3.1219512195121957</v>
      </c>
      <c r="M797" s="180">
        <f t="shared" si="93"/>
        <v>0</v>
      </c>
      <c r="O797" s="185">
        <f t="shared" si="94"/>
        <v>16</v>
      </c>
      <c r="P797" s="185">
        <f t="shared" si="95"/>
        <v>0</v>
      </c>
      <c r="R797" s="174">
        <v>1.5</v>
      </c>
      <c r="S797" s="172">
        <f t="shared" si="96"/>
        <v>0</v>
      </c>
      <c r="T797" s="174">
        <v>200</v>
      </c>
      <c r="U797" s="172">
        <f t="shared" si="97"/>
        <v>0</v>
      </c>
      <c r="V797" s="174"/>
    </row>
    <row r="798" spans="1:22" s="2" customFormat="1" ht="22.5" hidden="1" customHeight="1" x14ac:dyDescent="0.2">
      <c r="A798" s="13" t="s">
        <v>381</v>
      </c>
      <c r="B798" s="36" t="s">
        <v>382</v>
      </c>
      <c r="C798" s="37" t="s">
        <v>543</v>
      </c>
      <c r="D798" s="38" t="s">
        <v>588</v>
      </c>
      <c r="E798" s="37"/>
      <c r="F798" s="39">
        <v>12.8</v>
      </c>
      <c r="G798" s="40">
        <v>16</v>
      </c>
      <c r="H798" s="149"/>
      <c r="I798" s="30">
        <f t="shared" si="91"/>
        <v>0</v>
      </c>
      <c r="J798" s="37" t="s">
        <v>121</v>
      </c>
      <c r="K798" s="37" t="s">
        <v>541</v>
      </c>
      <c r="L798" s="180">
        <f t="shared" si="92"/>
        <v>3.1219512195121957</v>
      </c>
      <c r="M798" s="180">
        <f t="shared" si="93"/>
        <v>0</v>
      </c>
      <c r="O798" s="185">
        <f t="shared" si="94"/>
        <v>16</v>
      </c>
      <c r="P798" s="185">
        <f t="shared" si="95"/>
        <v>0</v>
      </c>
      <c r="R798" s="174">
        <v>1.5</v>
      </c>
      <c r="S798" s="172">
        <f t="shared" si="96"/>
        <v>0</v>
      </c>
      <c r="T798" s="174">
        <v>200</v>
      </c>
      <c r="U798" s="172">
        <f t="shared" si="97"/>
        <v>0</v>
      </c>
      <c r="V798" s="174"/>
    </row>
    <row r="799" spans="1:22" s="2" customFormat="1" ht="22.5" customHeight="1" x14ac:dyDescent="0.2">
      <c r="A799" s="13" t="s">
        <v>970</v>
      </c>
      <c r="B799" s="46" t="s">
        <v>383</v>
      </c>
      <c r="C799" s="47" t="s">
        <v>570</v>
      </c>
      <c r="D799" s="48"/>
      <c r="E799" s="47"/>
      <c r="F799" s="49">
        <v>8</v>
      </c>
      <c r="G799" s="50">
        <v>10</v>
      </c>
      <c r="H799" s="149"/>
      <c r="I799" s="30">
        <f t="shared" si="91"/>
        <v>0</v>
      </c>
      <c r="J799" s="199" t="s">
        <v>102</v>
      </c>
      <c r="K799" s="51" t="s">
        <v>508</v>
      </c>
      <c r="L799" s="180">
        <f t="shared" si="92"/>
        <v>1.9512195121951221</v>
      </c>
      <c r="M799" s="180">
        <f t="shared" si="93"/>
        <v>0</v>
      </c>
      <c r="O799" s="185">
        <f t="shared" si="94"/>
        <v>10</v>
      </c>
      <c r="P799" s="185">
        <f t="shared" si="95"/>
        <v>0</v>
      </c>
      <c r="R799" s="174">
        <v>1.5</v>
      </c>
      <c r="S799" s="172">
        <f t="shared" si="96"/>
        <v>0</v>
      </c>
      <c r="T799" s="174">
        <v>200</v>
      </c>
      <c r="U799" s="172">
        <f t="shared" si="97"/>
        <v>0</v>
      </c>
      <c r="V799" s="174"/>
    </row>
    <row r="800" spans="1:22" s="2" customFormat="1" ht="22.5" hidden="1" customHeight="1" x14ac:dyDescent="0.2">
      <c r="A800" s="13" t="s">
        <v>970</v>
      </c>
      <c r="B800" s="36" t="s">
        <v>383</v>
      </c>
      <c r="C800" s="37" t="s">
        <v>543</v>
      </c>
      <c r="D800" s="38" t="s">
        <v>517</v>
      </c>
      <c r="E800" s="37"/>
      <c r="F800" s="39">
        <v>8</v>
      </c>
      <c r="G800" s="40">
        <v>10</v>
      </c>
      <c r="H800" s="149"/>
      <c r="I800" s="30">
        <f t="shared" si="91"/>
        <v>0</v>
      </c>
      <c r="J800" s="37" t="s">
        <v>121</v>
      </c>
      <c r="K800" s="37" t="s">
        <v>541</v>
      </c>
      <c r="L800" s="180">
        <f t="shared" si="92"/>
        <v>1.9512195121951221</v>
      </c>
      <c r="M800" s="180">
        <f t="shared" si="93"/>
        <v>0</v>
      </c>
      <c r="O800" s="185">
        <f t="shared" si="94"/>
        <v>10</v>
      </c>
      <c r="P800" s="185">
        <f t="shared" si="95"/>
        <v>0</v>
      </c>
      <c r="R800" s="174">
        <v>1.5</v>
      </c>
      <c r="S800" s="172">
        <f t="shared" si="96"/>
        <v>0</v>
      </c>
      <c r="T800" s="174">
        <v>200</v>
      </c>
      <c r="U800" s="172">
        <f t="shared" si="97"/>
        <v>0</v>
      </c>
      <c r="V800" s="174"/>
    </row>
    <row r="801" spans="1:22" s="2" customFormat="1" ht="22.5" customHeight="1" x14ac:dyDescent="0.2">
      <c r="A801" s="13" t="s">
        <v>154</v>
      </c>
      <c r="B801" s="27" t="s">
        <v>383</v>
      </c>
      <c r="C801" s="35" t="s">
        <v>585</v>
      </c>
      <c r="D801" s="28" t="s">
        <v>533</v>
      </c>
      <c r="E801" s="35" t="s">
        <v>532</v>
      </c>
      <c r="F801" s="29">
        <v>16</v>
      </c>
      <c r="G801" s="30">
        <v>20</v>
      </c>
      <c r="H801" s="149"/>
      <c r="I801" s="30">
        <f t="shared" si="91"/>
        <v>0</v>
      </c>
      <c r="J801" s="30"/>
      <c r="K801" s="44"/>
      <c r="L801" s="180">
        <f t="shared" si="92"/>
        <v>3.9024390243902443</v>
      </c>
      <c r="M801" s="180">
        <f t="shared" si="93"/>
        <v>0</v>
      </c>
      <c r="O801" s="185">
        <f t="shared" si="94"/>
        <v>20</v>
      </c>
      <c r="P801" s="185">
        <f t="shared" si="95"/>
        <v>0</v>
      </c>
      <c r="R801" s="174">
        <v>3</v>
      </c>
      <c r="S801" s="172">
        <f t="shared" si="96"/>
        <v>0</v>
      </c>
      <c r="T801" s="174">
        <v>85</v>
      </c>
      <c r="U801" s="172">
        <f t="shared" si="97"/>
        <v>0</v>
      </c>
      <c r="V801" s="174"/>
    </row>
    <row r="802" spans="1:22" s="2" customFormat="1" ht="22.5" customHeight="1" x14ac:dyDescent="0.2">
      <c r="A802" s="13" t="s">
        <v>154</v>
      </c>
      <c r="B802" s="27" t="s">
        <v>383</v>
      </c>
      <c r="C802" s="35" t="s">
        <v>590</v>
      </c>
      <c r="D802" s="28" t="s">
        <v>550</v>
      </c>
      <c r="E802" s="35" t="s">
        <v>588</v>
      </c>
      <c r="F802" s="29">
        <v>27</v>
      </c>
      <c r="G802" s="30">
        <v>34</v>
      </c>
      <c r="H802" s="149"/>
      <c r="I802" s="30">
        <f t="shared" si="91"/>
        <v>0</v>
      </c>
      <c r="J802" s="30"/>
      <c r="K802" s="44"/>
      <c r="L802" s="180">
        <f t="shared" si="92"/>
        <v>6.5853658536585371</v>
      </c>
      <c r="M802" s="180">
        <f t="shared" si="93"/>
        <v>0</v>
      </c>
      <c r="O802" s="185">
        <f t="shared" si="94"/>
        <v>33.75</v>
      </c>
      <c r="P802" s="185">
        <f t="shared" si="95"/>
        <v>0</v>
      </c>
      <c r="R802" s="174">
        <v>11</v>
      </c>
      <c r="S802" s="172">
        <f t="shared" si="96"/>
        <v>0</v>
      </c>
      <c r="T802" s="174"/>
      <c r="U802" s="172"/>
      <c r="V802" s="174">
        <f>S802</f>
        <v>0</v>
      </c>
    </row>
    <row r="803" spans="1:22" s="2" customFormat="1" ht="22.5" customHeight="1" x14ac:dyDescent="0.2">
      <c r="A803" s="13" t="s">
        <v>1051</v>
      </c>
      <c r="B803" s="27" t="s">
        <v>384</v>
      </c>
      <c r="C803" s="35" t="s">
        <v>543</v>
      </c>
      <c r="D803" s="28" t="s">
        <v>560</v>
      </c>
      <c r="E803" s="28" t="s">
        <v>516</v>
      </c>
      <c r="F803" s="29">
        <v>12.8</v>
      </c>
      <c r="G803" s="30">
        <v>16</v>
      </c>
      <c r="H803" s="149"/>
      <c r="I803" s="30">
        <f t="shared" si="91"/>
        <v>0</v>
      </c>
      <c r="J803" s="30"/>
      <c r="K803" s="31"/>
      <c r="L803" s="180">
        <f t="shared" si="92"/>
        <v>3.1219512195121957</v>
      </c>
      <c r="M803" s="180">
        <f t="shared" si="93"/>
        <v>0</v>
      </c>
      <c r="O803" s="185">
        <f t="shared" si="94"/>
        <v>16</v>
      </c>
      <c r="P803" s="185">
        <f t="shared" si="95"/>
        <v>0</v>
      </c>
      <c r="R803" s="174">
        <v>1.5</v>
      </c>
      <c r="S803" s="172">
        <f t="shared" si="96"/>
        <v>0</v>
      </c>
      <c r="T803" s="174">
        <v>200</v>
      </c>
      <c r="U803" s="172">
        <f t="shared" si="97"/>
        <v>0</v>
      </c>
      <c r="V803" s="174"/>
    </row>
    <row r="804" spans="1:22" s="2" customFormat="1" ht="22.5" customHeight="1" x14ac:dyDescent="0.2">
      <c r="A804" s="13" t="s">
        <v>154</v>
      </c>
      <c r="B804" s="27" t="s">
        <v>384</v>
      </c>
      <c r="C804" s="35" t="s">
        <v>590</v>
      </c>
      <c r="D804" s="28" t="s">
        <v>550</v>
      </c>
      <c r="E804" s="28" t="s">
        <v>529</v>
      </c>
      <c r="F804" s="29">
        <v>36</v>
      </c>
      <c r="G804" s="30">
        <v>45</v>
      </c>
      <c r="H804" s="149"/>
      <c r="I804" s="30">
        <f t="shared" si="91"/>
        <v>0</v>
      </c>
      <c r="J804" s="30"/>
      <c r="K804" s="31"/>
      <c r="L804" s="180">
        <f t="shared" si="92"/>
        <v>8.7804878048780495</v>
      </c>
      <c r="M804" s="180">
        <f t="shared" si="93"/>
        <v>0</v>
      </c>
      <c r="O804" s="185">
        <f t="shared" si="94"/>
        <v>45</v>
      </c>
      <c r="P804" s="185">
        <f t="shared" si="95"/>
        <v>0</v>
      </c>
      <c r="R804" s="174">
        <v>11</v>
      </c>
      <c r="S804" s="172">
        <f t="shared" si="96"/>
        <v>0</v>
      </c>
      <c r="T804" s="174"/>
      <c r="U804" s="172"/>
      <c r="V804" s="174">
        <f>S804</f>
        <v>0</v>
      </c>
    </row>
    <row r="805" spans="1:22" s="2" customFormat="1" ht="22.5" customHeight="1" x14ac:dyDescent="0.2">
      <c r="A805" s="13" t="s">
        <v>609</v>
      </c>
      <c r="B805" s="27" t="s">
        <v>385</v>
      </c>
      <c r="C805" s="35" t="s">
        <v>543</v>
      </c>
      <c r="D805" s="28" t="s">
        <v>565</v>
      </c>
      <c r="E805" s="28"/>
      <c r="F805" s="29">
        <v>11</v>
      </c>
      <c r="G805" s="30">
        <v>14</v>
      </c>
      <c r="H805" s="149"/>
      <c r="I805" s="30">
        <f t="shared" si="91"/>
        <v>0</v>
      </c>
      <c r="J805" s="30"/>
      <c r="K805" s="31"/>
      <c r="L805" s="180">
        <f t="shared" si="92"/>
        <v>2.6829268292682928</v>
      </c>
      <c r="M805" s="180">
        <f t="shared" si="93"/>
        <v>0</v>
      </c>
      <c r="O805" s="185">
        <f t="shared" si="94"/>
        <v>13.75</v>
      </c>
      <c r="P805" s="185">
        <f t="shared" si="95"/>
        <v>0</v>
      </c>
      <c r="R805" s="174">
        <v>1.5</v>
      </c>
      <c r="S805" s="172">
        <f t="shared" si="96"/>
        <v>0</v>
      </c>
      <c r="T805" s="174">
        <v>200</v>
      </c>
      <c r="U805" s="172">
        <f t="shared" si="97"/>
        <v>0</v>
      </c>
      <c r="V805" s="174"/>
    </row>
    <row r="806" spans="1:22" s="2" customFormat="1" ht="22.5" customHeight="1" x14ac:dyDescent="0.2">
      <c r="A806" s="13" t="s">
        <v>609</v>
      </c>
      <c r="B806" s="46" t="s">
        <v>385</v>
      </c>
      <c r="C806" s="47" t="s">
        <v>657</v>
      </c>
      <c r="D806" s="48"/>
      <c r="E806" s="48"/>
      <c r="F806" s="49">
        <v>16</v>
      </c>
      <c r="G806" s="50">
        <v>20</v>
      </c>
      <c r="H806" s="149"/>
      <c r="I806" s="30">
        <f t="shared" si="91"/>
        <v>0</v>
      </c>
      <c r="J806" s="199" t="s">
        <v>102</v>
      </c>
      <c r="K806" s="51" t="s">
        <v>508</v>
      </c>
      <c r="L806" s="180">
        <f t="shared" si="92"/>
        <v>3.9024390243902443</v>
      </c>
      <c r="M806" s="180">
        <f t="shared" si="93"/>
        <v>0</v>
      </c>
      <c r="O806" s="185">
        <f t="shared" si="94"/>
        <v>20</v>
      </c>
      <c r="P806" s="185">
        <f t="shared" si="95"/>
        <v>0</v>
      </c>
      <c r="R806" s="174">
        <v>3</v>
      </c>
      <c r="S806" s="172">
        <f t="shared" si="96"/>
        <v>0</v>
      </c>
      <c r="T806" s="174">
        <v>85</v>
      </c>
      <c r="U806" s="172">
        <f t="shared" si="97"/>
        <v>0</v>
      </c>
      <c r="V806" s="174"/>
    </row>
    <row r="807" spans="1:22" s="2" customFormat="1" ht="22.5" customHeight="1" x14ac:dyDescent="0.2">
      <c r="A807" s="13" t="s">
        <v>609</v>
      </c>
      <c r="B807" s="27" t="s">
        <v>386</v>
      </c>
      <c r="C807" s="35" t="s">
        <v>543</v>
      </c>
      <c r="D807" s="28" t="s">
        <v>565</v>
      </c>
      <c r="E807" s="28"/>
      <c r="F807" s="29">
        <v>11</v>
      </c>
      <c r="G807" s="30">
        <v>14</v>
      </c>
      <c r="H807" s="149"/>
      <c r="I807" s="30">
        <f t="shared" si="91"/>
        <v>0</v>
      </c>
      <c r="J807" s="30"/>
      <c r="K807" s="31"/>
      <c r="L807" s="180">
        <f t="shared" si="92"/>
        <v>2.6829268292682928</v>
      </c>
      <c r="M807" s="180">
        <f t="shared" si="93"/>
        <v>0</v>
      </c>
      <c r="O807" s="185">
        <f t="shared" si="94"/>
        <v>13.75</v>
      </c>
      <c r="P807" s="185">
        <f t="shared" si="95"/>
        <v>0</v>
      </c>
      <c r="R807" s="174">
        <v>1.5</v>
      </c>
      <c r="S807" s="172">
        <f t="shared" si="96"/>
        <v>0</v>
      </c>
      <c r="T807" s="174">
        <v>200</v>
      </c>
      <c r="U807" s="172">
        <f t="shared" si="97"/>
        <v>0</v>
      </c>
      <c r="V807" s="174"/>
    </row>
    <row r="808" spans="1:22" s="2" customFormat="1" ht="22.5" customHeight="1" x14ac:dyDescent="0.2">
      <c r="A808" s="13" t="s">
        <v>609</v>
      </c>
      <c r="B808" s="46" t="s">
        <v>386</v>
      </c>
      <c r="C808" s="47" t="s">
        <v>657</v>
      </c>
      <c r="D808" s="48"/>
      <c r="E808" s="48"/>
      <c r="F808" s="49">
        <v>20</v>
      </c>
      <c r="G808" s="50">
        <v>25</v>
      </c>
      <c r="H808" s="149"/>
      <c r="I808" s="30">
        <f t="shared" si="91"/>
        <v>0</v>
      </c>
      <c r="J808" s="199" t="s">
        <v>102</v>
      </c>
      <c r="K808" s="51" t="s">
        <v>508</v>
      </c>
      <c r="L808" s="180">
        <f t="shared" si="92"/>
        <v>4.8780487804878057</v>
      </c>
      <c r="M808" s="180">
        <f t="shared" si="93"/>
        <v>0</v>
      </c>
      <c r="O808" s="185">
        <f t="shared" si="94"/>
        <v>25</v>
      </c>
      <c r="P808" s="185">
        <f t="shared" si="95"/>
        <v>0</v>
      </c>
      <c r="R808" s="174">
        <v>3</v>
      </c>
      <c r="S808" s="172">
        <f t="shared" si="96"/>
        <v>0</v>
      </c>
      <c r="T808" s="174">
        <v>85</v>
      </c>
      <c r="U808" s="172">
        <f t="shared" si="97"/>
        <v>0</v>
      </c>
      <c r="V808" s="174"/>
    </row>
    <row r="809" spans="1:22" s="2" customFormat="1" ht="22.5" customHeight="1" x14ac:dyDescent="0.2">
      <c r="A809" s="13" t="s">
        <v>609</v>
      </c>
      <c r="B809" s="27" t="s">
        <v>387</v>
      </c>
      <c r="C809" s="35" t="s">
        <v>543</v>
      </c>
      <c r="D809" s="28">
        <v>15</v>
      </c>
      <c r="E809" s="28"/>
      <c r="F809" s="29">
        <v>11</v>
      </c>
      <c r="G809" s="30">
        <v>14</v>
      </c>
      <c r="H809" s="149"/>
      <c r="I809" s="30">
        <f t="shared" si="91"/>
        <v>0</v>
      </c>
      <c r="J809" s="30"/>
      <c r="K809" s="31"/>
      <c r="L809" s="180">
        <f t="shared" si="92"/>
        <v>2.6829268292682928</v>
      </c>
      <c r="M809" s="180">
        <f t="shared" si="93"/>
        <v>0</v>
      </c>
      <c r="O809" s="185">
        <f t="shared" si="94"/>
        <v>13.75</v>
      </c>
      <c r="P809" s="185">
        <f t="shared" si="95"/>
        <v>0</v>
      </c>
      <c r="R809" s="174">
        <v>1.5</v>
      </c>
      <c r="S809" s="172">
        <f t="shared" si="96"/>
        <v>0</v>
      </c>
      <c r="T809" s="174">
        <v>200</v>
      </c>
      <c r="U809" s="172">
        <f t="shared" si="97"/>
        <v>0</v>
      </c>
      <c r="V809" s="174"/>
    </row>
    <row r="810" spans="1:22" s="2" customFormat="1" ht="22.5" customHeight="1" x14ac:dyDescent="0.2">
      <c r="A810" s="13" t="s">
        <v>609</v>
      </c>
      <c r="B810" s="46" t="s">
        <v>387</v>
      </c>
      <c r="C810" s="47" t="s">
        <v>657</v>
      </c>
      <c r="D810" s="48"/>
      <c r="E810" s="48"/>
      <c r="F810" s="49">
        <v>20</v>
      </c>
      <c r="G810" s="50">
        <v>25</v>
      </c>
      <c r="H810" s="149"/>
      <c r="I810" s="30">
        <f t="shared" si="91"/>
        <v>0</v>
      </c>
      <c r="J810" s="199" t="s">
        <v>102</v>
      </c>
      <c r="K810" s="51" t="s">
        <v>508</v>
      </c>
      <c r="L810" s="180">
        <f t="shared" si="92"/>
        <v>4.8780487804878057</v>
      </c>
      <c r="M810" s="180">
        <f t="shared" si="93"/>
        <v>0</v>
      </c>
      <c r="O810" s="185">
        <f t="shared" si="94"/>
        <v>25</v>
      </c>
      <c r="P810" s="185">
        <f t="shared" si="95"/>
        <v>0</v>
      </c>
      <c r="R810" s="174">
        <v>3</v>
      </c>
      <c r="S810" s="172">
        <f t="shared" si="96"/>
        <v>0</v>
      </c>
      <c r="T810" s="174">
        <v>85</v>
      </c>
      <c r="U810" s="172">
        <f t="shared" si="97"/>
        <v>0</v>
      </c>
      <c r="V810" s="174"/>
    </row>
    <row r="811" spans="1:22" s="2" customFormat="1" ht="22.5" customHeight="1" x14ac:dyDescent="0.2">
      <c r="A811" s="13" t="s">
        <v>389</v>
      </c>
      <c r="B811" s="27" t="s">
        <v>388</v>
      </c>
      <c r="C811" s="35" t="s">
        <v>543</v>
      </c>
      <c r="D811" s="28">
        <v>40</v>
      </c>
      <c r="E811" s="28"/>
      <c r="F811" s="29">
        <v>8.8000000000000007</v>
      </c>
      <c r="G811" s="30">
        <v>11</v>
      </c>
      <c r="H811" s="149"/>
      <c r="I811" s="30">
        <f t="shared" si="91"/>
        <v>0</v>
      </c>
      <c r="J811" s="30"/>
      <c r="K811" s="31"/>
      <c r="L811" s="180">
        <f t="shared" si="92"/>
        <v>2.1463414634146347</v>
      </c>
      <c r="M811" s="180">
        <f t="shared" si="93"/>
        <v>0</v>
      </c>
      <c r="O811" s="185">
        <f t="shared" si="94"/>
        <v>11</v>
      </c>
      <c r="P811" s="185">
        <f t="shared" si="95"/>
        <v>0</v>
      </c>
      <c r="R811" s="174">
        <v>1.5</v>
      </c>
      <c r="S811" s="172">
        <f t="shared" si="96"/>
        <v>0</v>
      </c>
      <c r="T811" s="174">
        <v>200</v>
      </c>
      <c r="U811" s="172">
        <f t="shared" si="97"/>
        <v>0</v>
      </c>
      <c r="V811" s="174"/>
    </row>
    <row r="812" spans="1:22" s="2" customFormat="1" ht="22.5" customHeight="1" x14ac:dyDescent="0.2">
      <c r="A812" s="13" t="s">
        <v>1077</v>
      </c>
      <c r="B812" s="27" t="s">
        <v>388</v>
      </c>
      <c r="C812" s="35" t="s">
        <v>590</v>
      </c>
      <c r="D812" s="28">
        <v>40</v>
      </c>
      <c r="E812" s="28" t="s">
        <v>588</v>
      </c>
      <c r="F812" s="57">
        <v>25.6</v>
      </c>
      <c r="G812" s="58">
        <v>32</v>
      </c>
      <c r="H812" s="149"/>
      <c r="I812" s="30">
        <f t="shared" si="91"/>
        <v>0</v>
      </c>
      <c r="J812" s="212" t="s">
        <v>122</v>
      </c>
      <c r="K812" s="212" t="s">
        <v>122</v>
      </c>
      <c r="L812" s="180">
        <f t="shared" si="92"/>
        <v>6.2439024390243913</v>
      </c>
      <c r="M812" s="180">
        <f t="shared" si="93"/>
        <v>0</v>
      </c>
      <c r="O812" s="185">
        <f t="shared" si="94"/>
        <v>32</v>
      </c>
      <c r="P812" s="185">
        <f t="shared" si="95"/>
        <v>0</v>
      </c>
      <c r="R812" s="174">
        <v>11</v>
      </c>
      <c r="S812" s="172">
        <f t="shared" si="96"/>
        <v>0</v>
      </c>
      <c r="T812" s="174"/>
      <c r="U812" s="172"/>
      <c r="V812" s="174">
        <f>S812</f>
        <v>0</v>
      </c>
    </row>
    <row r="813" spans="1:22" s="2" customFormat="1" ht="22.5" customHeight="1" x14ac:dyDescent="0.2">
      <c r="A813" s="13" t="s">
        <v>1077</v>
      </c>
      <c r="B813" s="46" t="s">
        <v>390</v>
      </c>
      <c r="C813" s="47" t="s">
        <v>570</v>
      </c>
      <c r="D813" s="48"/>
      <c r="E813" s="48"/>
      <c r="F813" s="49">
        <v>8.8000000000000007</v>
      </c>
      <c r="G813" s="50">
        <v>11</v>
      </c>
      <c r="H813" s="149"/>
      <c r="I813" s="30">
        <f t="shared" si="91"/>
        <v>0</v>
      </c>
      <c r="J813" s="199" t="s">
        <v>102</v>
      </c>
      <c r="K813" s="51" t="s">
        <v>508</v>
      </c>
      <c r="L813" s="180">
        <f t="shared" si="92"/>
        <v>2.1463414634146347</v>
      </c>
      <c r="M813" s="180">
        <f t="shared" si="93"/>
        <v>0</v>
      </c>
      <c r="O813" s="185">
        <f t="shared" si="94"/>
        <v>11</v>
      </c>
      <c r="P813" s="185">
        <f t="shared" si="95"/>
        <v>0</v>
      </c>
      <c r="R813" s="174">
        <v>1.5</v>
      </c>
      <c r="S813" s="172">
        <f t="shared" si="96"/>
        <v>0</v>
      </c>
      <c r="T813" s="174">
        <v>200</v>
      </c>
      <c r="U813" s="172">
        <f t="shared" si="97"/>
        <v>0</v>
      </c>
      <c r="V813" s="174"/>
    </row>
    <row r="814" spans="1:22" s="2" customFormat="1" ht="22.5" customHeight="1" x14ac:dyDescent="0.2">
      <c r="A814" s="13" t="s">
        <v>609</v>
      </c>
      <c r="B814" s="27" t="s">
        <v>391</v>
      </c>
      <c r="C814" s="35" t="s">
        <v>543</v>
      </c>
      <c r="D814" s="28">
        <v>15</v>
      </c>
      <c r="E814" s="28"/>
      <c r="F814" s="29">
        <v>11</v>
      </c>
      <c r="G814" s="30">
        <v>14</v>
      </c>
      <c r="H814" s="149"/>
      <c r="I814" s="30">
        <f t="shared" si="91"/>
        <v>0</v>
      </c>
      <c r="J814" s="30"/>
      <c r="K814" s="44"/>
      <c r="L814" s="180">
        <f t="shared" si="92"/>
        <v>2.6829268292682928</v>
      </c>
      <c r="M814" s="180">
        <f t="shared" si="93"/>
        <v>0</v>
      </c>
      <c r="O814" s="185">
        <f t="shared" si="94"/>
        <v>13.75</v>
      </c>
      <c r="P814" s="185">
        <f t="shared" si="95"/>
        <v>0</v>
      </c>
      <c r="R814" s="174">
        <v>1.5</v>
      </c>
      <c r="S814" s="172">
        <f t="shared" si="96"/>
        <v>0</v>
      </c>
      <c r="T814" s="174">
        <v>200</v>
      </c>
      <c r="U814" s="172">
        <f t="shared" si="97"/>
        <v>0</v>
      </c>
      <c r="V814" s="174"/>
    </row>
    <row r="815" spans="1:22" s="2" customFormat="1" ht="22.5" customHeight="1" x14ac:dyDescent="0.2">
      <c r="A815" s="13" t="s">
        <v>609</v>
      </c>
      <c r="B815" s="27" t="s">
        <v>391</v>
      </c>
      <c r="C815" s="35" t="s">
        <v>585</v>
      </c>
      <c r="D815" s="28">
        <v>15</v>
      </c>
      <c r="E815" s="28" t="s">
        <v>565</v>
      </c>
      <c r="F815" s="29">
        <v>20</v>
      </c>
      <c r="G815" s="30">
        <v>25</v>
      </c>
      <c r="H815" s="149"/>
      <c r="I815" s="30">
        <f t="shared" si="91"/>
        <v>0</v>
      </c>
      <c r="J815" s="30"/>
      <c r="K815" s="44"/>
      <c r="L815" s="180">
        <f t="shared" si="92"/>
        <v>4.8780487804878057</v>
      </c>
      <c r="M815" s="180">
        <f t="shared" si="93"/>
        <v>0</v>
      </c>
      <c r="O815" s="185">
        <f t="shared" si="94"/>
        <v>25</v>
      </c>
      <c r="P815" s="185">
        <f t="shared" si="95"/>
        <v>0</v>
      </c>
      <c r="R815" s="174">
        <v>3</v>
      </c>
      <c r="S815" s="172">
        <f t="shared" si="96"/>
        <v>0</v>
      </c>
      <c r="T815" s="174">
        <v>85</v>
      </c>
      <c r="U815" s="172">
        <f t="shared" si="97"/>
        <v>0</v>
      </c>
      <c r="V815" s="174"/>
    </row>
    <row r="816" spans="1:22" s="2" customFormat="1" ht="22.5" customHeight="1" x14ac:dyDescent="0.2">
      <c r="A816" s="13" t="s">
        <v>1051</v>
      </c>
      <c r="B816" s="27" t="s">
        <v>392</v>
      </c>
      <c r="C816" s="35" t="s">
        <v>543</v>
      </c>
      <c r="D816" s="28">
        <v>30</v>
      </c>
      <c r="E816" s="28"/>
      <c r="F816" s="29">
        <v>8.8000000000000007</v>
      </c>
      <c r="G816" s="30">
        <v>11</v>
      </c>
      <c r="H816" s="149"/>
      <c r="I816" s="30">
        <f t="shared" si="91"/>
        <v>0</v>
      </c>
      <c r="J816" s="30"/>
      <c r="K816" s="34"/>
      <c r="L816" s="180">
        <f t="shared" si="92"/>
        <v>2.1463414634146347</v>
      </c>
      <c r="M816" s="180">
        <f t="shared" si="93"/>
        <v>0</v>
      </c>
      <c r="O816" s="185">
        <f t="shared" si="94"/>
        <v>11</v>
      </c>
      <c r="P816" s="185">
        <f t="shared" si="95"/>
        <v>0</v>
      </c>
      <c r="R816" s="174">
        <v>1.5</v>
      </c>
      <c r="S816" s="172">
        <f t="shared" si="96"/>
        <v>0</v>
      </c>
      <c r="T816" s="174">
        <v>200</v>
      </c>
      <c r="U816" s="172">
        <f t="shared" si="97"/>
        <v>0</v>
      </c>
      <c r="V816" s="174"/>
    </row>
    <row r="817" spans="1:22" s="2" customFormat="1" ht="22.5" customHeight="1" x14ac:dyDescent="0.2">
      <c r="A817" s="13" t="s">
        <v>1051</v>
      </c>
      <c r="B817" s="27" t="s">
        <v>393</v>
      </c>
      <c r="C817" s="35" t="s">
        <v>543</v>
      </c>
      <c r="D817" s="28">
        <v>30</v>
      </c>
      <c r="E817" s="28"/>
      <c r="F817" s="29">
        <v>8.8000000000000007</v>
      </c>
      <c r="G817" s="30">
        <v>11</v>
      </c>
      <c r="H817" s="149"/>
      <c r="I817" s="30">
        <f t="shared" si="91"/>
        <v>0</v>
      </c>
      <c r="J817" s="30"/>
      <c r="K817" s="31"/>
      <c r="L817" s="180">
        <f t="shared" si="92"/>
        <v>2.1463414634146347</v>
      </c>
      <c r="M817" s="180">
        <f t="shared" si="93"/>
        <v>0</v>
      </c>
      <c r="O817" s="185">
        <f t="shared" si="94"/>
        <v>11</v>
      </c>
      <c r="P817" s="185">
        <f t="shared" si="95"/>
        <v>0</v>
      </c>
      <c r="R817" s="174">
        <v>1.5</v>
      </c>
      <c r="S817" s="172">
        <f t="shared" si="96"/>
        <v>0</v>
      </c>
      <c r="T817" s="174">
        <v>200</v>
      </c>
      <c r="U817" s="172">
        <f t="shared" si="97"/>
        <v>0</v>
      </c>
      <c r="V817" s="174"/>
    </row>
    <row r="818" spans="1:22" s="2" customFormat="1" ht="22.5" customHeight="1" x14ac:dyDescent="0.2">
      <c r="A818" s="13" t="s">
        <v>395</v>
      </c>
      <c r="B818" s="27" t="s">
        <v>394</v>
      </c>
      <c r="C818" s="35" t="s">
        <v>543</v>
      </c>
      <c r="D818" s="28" t="s">
        <v>565</v>
      </c>
      <c r="E818" s="35"/>
      <c r="F818" s="57">
        <v>8.8000000000000007</v>
      </c>
      <c r="G818" s="58">
        <v>11</v>
      </c>
      <c r="H818" s="149"/>
      <c r="I818" s="30">
        <f t="shared" si="91"/>
        <v>0</v>
      </c>
      <c r="J818" s="212" t="s">
        <v>122</v>
      </c>
      <c r="K818" s="212" t="s">
        <v>122</v>
      </c>
      <c r="L818" s="180">
        <f t="shared" si="92"/>
        <v>2.1463414634146347</v>
      </c>
      <c r="M818" s="180">
        <f t="shared" si="93"/>
        <v>0</v>
      </c>
      <c r="O818" s="185">
        <f t="shared" si="94"/>
        <v>11</v>
      </c>
      <c r="P818" s="185">
        <f t="shared" si="95"/>
        <v>0</v>
      </c>
      <c r="R818" s="174">
        <v>1.5</v>
      </c>
      <c r="S818" s="172">
        <f t="shared" si="96"/>
        <v>0</v>
      </c>
      <c r="T818" s="174">
        <v>200</v>
      </c>
      <c r="U818" s="172">
        <f t="shared" si="97"/>
        <v>0</v>
      </c>
      <c r="V818" s="174"/>
    </row>
    <row r="819" spans="1:22" s="2" customFormat="1" ht="22.5" hidden="1" customHeight="1" x14ac:dyDescent="0.2">
      <c r="A819" s="13" t="s">
        <v>970</v>
      </c>
      <c r="B819" s="36" t="s">
        <v>394</v>
      </c>
      <c r="C819" s="37" t="s">
        <v>585</v>
      </c>
      <c r="D819" s="38" t="s">
        <v>580</v>
      </c>
      <c r="E819" s="38"/>
      <c r="F819" s="101">
        <v>16</v>
      </c>
      <c r="G819" s="102">
        <v>20</v>
      </c>
      <c r="H819" s="149"/>
      <c r="I819" s="30">
        <f t="shared" si="91"/>
        <v>0</v>
      </c>
      <c r="J819" s="37" t="s">
        <v>121</v>
      </c>
      <c r="K819" s="37" t="s">
        <v>541</v>
      </c>
      <c r="L819" s="180">
        <f t="shared" si="92"/>
        <v>3.9024390243902443</v>
      </c>
      <c r="M819" s="180">
        <f t="shared" si="93"/>
        <v>0</v>
      </c>
      <c r="O819" s="185">
        <f t="shared" si="94"/>
        <v>20</v>
      </c>
      <c r="P819" s="185">
        <f t="shared" si="95"/>
        <v>0</v>
      </c>
      <c r="R819" s="174">
        <v>3</v>
      </c>
      <c r="S819" s="172">
        <f t="shared" si="96"/>
        <v>0</v>
      </c>
      <c r="T819" s="174">
        <v>85</v>
      </c>
      <c r="U819" s="172">
        <f t="shared" si="97"/>
        <v>0</v>
      </c>
      <c r="V819" s="174"/>
    </row>
    <row r="820" spans="1:22" s="2" customFormat="1" ht="22.5" customHeight="1" x14ac:dyDescent="0.2">
      <c r="A820" s="13" t="s">
        <v>1051</v>
      </c>
      <c r="B820" s="27" t="s">
        <v>394</v>
      </c>
      <c r="C820" s="35" t="s">
        <v>590</v>
      </c>
      <c r="D820" s="28" t="s">
        <v>527</v>
      </c>
      <c r="E820" s="28"/>
      <c r="F820" s="29">
        <v>30</v>
      </c>
      <c r="G820" s="30">
        <v>38</v>
      </c>
      <c r="H820" s="149"/>
      <c r="I820" s="30">
        <f t="shared" si="91"/>
        <v>0</v>
      </c>
      <c r="J820" s="30"/>
      <c r="K820" s="32"/>
      <c r="L820" s="180">
        <f t="shared" si="92"/>
        <v>7.3170731707317076</v>
      </c>
      <c r="M820" s="180">
        <f t="shared" si="93"/>
        <v>0</v>
      </c>
      <c r="O820" s="185">
        <f t="shared" si="94"/>
        <v>37.5</v>
      </c>
      <c r="P820" s="185">
        <f t="shared" si="95"/>
        <v>0</v>
      </c>
      <c r="R820" s="174">
        <v>11</v>
      </c>
      <c r="S820" s="172">
        <f t="shared" si="96"/>
        <v>0</v>
      </c>
      <c r="T820" s="174"/>
      <c r="U820" s="172"/>
      <c r="V820" s="174">
        <f>S820</f>
        <v>0</v>
      </c>
    </row>
    <row r="821" spans="1:22" s="2" customFormat="1" ht="22.5" customHeight="1" x14ac:dyDescent="0.2">
      <c r="A821" s="13" t="s">
        <v>389</v>
      </c>
      <c r="B821" s="27" t="s">
        <v>396</v>
      </c>
      <c r="C821" s="35" t="s">
        <v>543</v>
      </c>
      <c r="D821" s="28">
        <v>30</v>
      </c>
      <c r="E821" s="28"/>
      <c r="F821" s="29">
        <v>8.8000000000000007</v>
      </c>
      <c r="G821" s="30">
        <v>11</v>
      </c>
      <c r="H821" s="149"/>
      <c r="I821" s="30">
        <f t="shared" si="91"/>
        <v>0</v>
      </c>
      <c r="J821" s="30"/>
      <c r="K821" s="31"/>
      <c r="L821" s="180">
        <f t="shared" si="92"/>
        <v>2.1463414634146347</v>
      </c>
      <c r="M821" s="180">
        <f t="shared" si="93"/>
        <v>0</v>
      </c>
      <c r="O821" s="185">
        <f t="shared" si="94"/>
        <v>11</v>
      </c>
      <c r="P821" s="185">
        <f t="shared" si="95"/>
        <v>0</v>
      </c>
      <c r="R821" s="174">
        <v>1.5</v>
      </c>
      <c r="S821" s="172">
        <f t="shared" si="96"/>
        <v>0</v>
      </c>
      <c r="T821" s="174">
        <v>200</v>
      </c>
      <c r="U821" s="172">
        <f t="shared" si="97"/>
        <v>0</v>
      </c>
      <c r="V821" s="174"/>
    </row>
    <row r="822" spans="1:22" s="2" customFormat="1" ht="22.5" customHeight="1" x14ac:dyDescent="0.2">
      <c r="A822" s="13" t="s">
        <v>395</v>
      </c>
      <c r="B822" s="27" t="s">
        <v>397</v>
      </c>
      <c r="C822" s="35" t="s">
        <v>543</v>
      </c>
      <c r="D822" s="28" t="s">
        <v>512</v>
      </c>
      <c r="E822" s="35"/>
      <c r="F822" s="29">
        <v>11</v>
      </c>
      <c r="G822" s="30">
        <v>14</v>
      </c>
      <c r="H822" s="149"/>
      <c r="I822" s="30">
        <f t="shared" si="91"/>
        <v>0</v>
      </c>
      <c r="J822" s="30"/>
      <c r="K822" s="31"/>
      <c r="L822" s="180">
        <f t="shared" si="92"/>
        <v>2.6829268292682928</v>
      </c>
      <c r="M822" s="180">
        <f t="shared" si="93"/>
        <v>0</v>
      </c>
      <c r="O822" s="185">
        <f t="shared" si="94"/>
        <v>13.75</v>
      </c>
      <c r="P822" s="185">
        <f t="shared" si="95"/>
        <v>0</v>
      </c>
      <c r="R822" s="174">
        <v>1.5</v>
      </c>
      <c r="S822" s="172">
        <f t="shared" si="96"/>
        <v>0</v>
      </c>
      <c r="T822" s="174">
        <v>200</v>
      </c>
      <c r="U822" s="172">
        <f t="shared" si="97"/>
        <v>0</v>
      </c>
      <c r="V822" s="174"/>
    </row>
    <row r="823" spans="1:22" s="2" customFormat="1" ht="22.5" customHeight="1" x14ac:dyDescent="0.2">
      <c r="A823" s="13" t="s">
        <v>609</v>
      </c>
      <c r="B823" s="27" t="s">
        <v>398</v>
      </c>
      <c r="C823" s="35" t="s">
        <v>543</v>
      </c>
      <c r="D823" s="28">
        <v>30</v>
      </c>
      <c r="E823" s="28"/>
      <c r="F823" s="29">
        <v>8.8000000000000007</v>
      </c>
      <c r="G823" s="30">
        <v>11</v>
      </c>
      <c r="H823" s="149"/>
      <c r="I823" s="30">
        <f t="shared" si="91"/>
        <v>0</v>
      </c>
      <c r="J823" s="30"/>
      <c r="K823" s="31"/>
      <c r="L823" s="180">
        <f t="shared" si="92"/>
        <v>2.1463414634146347</v>
      </c>
      <c r="M823" s="180">
        <f t="shared" si="93"/>
        <v>0</v>
      </c>
      <c r="O823" s="185">
        <f t="shared" si="94"/>
        <v>11</v>
      </c>
      <c r="P823" s="185">
        <f t="shared" si="95"/>
        <v>0</v>
      </c>
      <c r="R823" s="174">
        <v>1.5</v>
      </c>
      <c r="S823" s="172">
        <f t="shared" si="96"/>
        <v>0</v>
      </c>
      <c r="T823" s="174">
        <v>200</v>
      </c>
      <c r="U823" s="172">
        <f t="shared" si="97"/>
        <v>0</v>
      </c>
      <c r="V823" s="174"/>
    </row>
    <row r="824" spans="1:22" s="2" customFormat="1" ht="22.5" customHeight="1" x14ac:dyDescent="0.2">
      <c r="A824" s="13" t="s">
        <v>609</v>
      </c>
      <c r="B824" s="27" t="s">
        <v>398</v>
      </c>
      <c r="C824" s="35" t="s">
        <v>585</v>
      </c>
      <c r="D824" s="28">
        <v>35</v>
      </c>
      <c r="E824" s="28"/>
      <c r="F824" s="29">
        <v>16</v>
      </c>
      <c r="G824" s="30">
        <v>20</v>
      </c>
      <c r="H824" s="149"/>
      <c r="I824" s="30">
        <f t="shared" si="91"/>
        <v>0</v>
      </c>
      <c r="J824" s="30"/>
      <c r="K824" s="31"/>
      <c r="L824" s="180">
        <f t="shared" si="92"/>
        <v>3.9024390243902443</v>
      </c>
      <c r="M824" s="180">
        <f t="shared" si="93"/>
        <v>0</v>
      </c>
      <c r="O824" s="185">
        <f t="shared" si="94"/>
        <v>20</v>
      </c>
      <c r="P824" s="185">
        <f t="shared" si="95"/>
        <v>0</v>
      </c>
      <c r="R824" s="174">
        <v>3</v>
      </c>
      <c r="S824" s="172">
        <f t="shared" si="96"/>
        <v>0</v>
      </c>
      <c r="T824" s="174">
        <v>85</v>
      </c>
      <c r="U824" s="172">
        <f t="shared" si="97"/>
        <v>0</v>
      </c>
      <c r="V824" s="174"/>
    </row>
    <row r="825" spans="1:22" s="2" customFormat="1" ht="22.5" customHeight="1" x14ac:dyDescent="0.2">
      <c r="A825" s="13" t="s">
        <v>609</v>
      </c>
      <c r="B825" s="27" t="s">
        <v>91</v>
      </c>
      <c r="C825" s="35" t="s">
        <v>585</v>
      </c>
      <c r="D825" s="28">
        <v>20</v>
      </c>
      <c r="E825" s="28" t="s">
        <v>565</v>
      </c>
      <c r="F825" s="29">
        <v>20</v>
      </c>
      <c r="G825" s="30">
        <v>25</v>
      </c>
      <c r="H825" s="149"/>
      <c r="I825" s="30">
        <f t="shared" si="91"/>
        <v>0</v>
      </c>
      <c r="J825" s="30"/>
      <c r="K825" s="31"/>
      <c r="L825" s="180">
        <f t="shared" si="92"/>
        <v>4.8780487804878057</v>
      </c>
      <c r="M825" s="180">
        <f t="shared" si="93"/>
        <v>0</v>
      </c>
      <c r="O825" s="185">
        <f t="shared" si="94"/>
        <v>25</v>
      </c>
      <c r="P825" s="185">
        <f t="shared" si="95"/>
        <v>0</v>
      </c>
      <c r="R825" s="174">
        <v>3</v>
      </c>
      <c r="S825" s="172">
        <f t="shared" si="96"/>
        <v>0</v>
      </c>
      <c r="T825" s="174">
        <v>85</v>
      </c>
      <c r="U825" s="172">
        <f t="shared" si="97"/>
        <v>0</v>
      </c>
      <c r="V825" s="174"/>
    </row>
    <row r="826" spans="1:22" s="2" customFormat="1" ht="22.5" customHeight="1" x14ac:dyDescent="0.2">
      <c r="A826" s="13" t="s">
        <v>609</v>
      </c>
      <c r="B826" s="27" t="s">
        <v>399</v>
      </c>
      <c r="C826" s="35" t="s">
        <v>543</v>
      </c>
      <c r="D826" s="28">
        <v>30</v>
      </c>
      <c r="E826" s="28"/>
      <c r="F826" s="29">
        <v>8.8000000000000007</v>
      </c>
      <c r="G826" s="30">
        <v>11</v>
      </c>
      <c r="H826" s="149"/>
      <c r="I826" s="30">
        <f t="shared" si="91"/>
        <v>0</v>
      </c>
      <c r="J826" s="30"/>
      <c r="K826" s="42"/>
      <c r="L826" s="180">
        <f t="shared" si="92"/>
        <v>2.1463414634146347</v>
      </c>
      <c r="M826" s="180">
        <f t="shared" si="93"/>
        <v>0</v>
      </c>
      <c r="O826" s="185">
        <f t="shared" si="94"/>
        <v>11</v>
      </c>
      <c r="P826" s="185">
        <f t="shared" si="95"/>
        <v>0</v>
      </c>
      <c r="R826" s="174">
        <v>1.5</v>
      </c>
      <c r="S826" s="172">
        <f t="shared" si="96"/>
        <v>0</v>
      </c>
      <c r="T826" s="174">
        <v>200</v>
      </c>
      <c r="U826" s="172">
        <f t="shared" si="97"/>
        <v>0</v>
      </c>
      <c r="V826" s="174"/>
    </row>
    <row r="827" spans="1:22" s="2" customFormat="1" ht="22.5" customHeight="1" x14ac:dyDescent="0.2">
      <c r="A827" s="13" t="s">
        <v>609</v>
      </c>
      <c r="B827" s="27" t="s">
        <v>400</v>
      </c>
      <c r="C827" s="35" t="s">
        <v>156</v>
      </c>
      <c r="D827" s="28" t="s">
        <v>529</v>
      </c>
      <c r="E827" s="28"/>
      <c r="F827" s="29">
        <v>48</v>
      </c>
      <c r="G827" s="30">
        <v>60</v>
      </c>
      <c r="H827" s="149"/>
      <c r="I827" s="30">
        <f t="shared" si="91"/>
        <v>0</v>
      </c>
      <c r="J827" s="30"/>
      <c r="K827" s="34"/>
      <c r="L827" s="180">
        <f t="shared" si="92"/>
        <v>11.707317073170733</v>
      </c>
      <c r="M827" s="180">
        <f t="shared" si="93"/>
        <v>0</v>
      </c>
      <c r="O827" s="185">
        <f t="shared" si="94"/>
        <v>60</v>
      </c>
      <c r="P827" s="185">
        <f t="shared" si="95"/>
        <v>0</v>
      </c>
      <c r="R827" s="174">
        <v>10</v>
      </c>
      <c r="S827" s="172">
        <f t="shared" si="96"/>
        <v>0</v>
      </c>
      <c r="T827" s="174"/>
      <c r="U827" s="172"/>
      <c r="V827" s="174">
        <f t="shared" ref="V827:V834" si="99">S827</f>
        <v>0</v>
      </c>
    </row>
    <row r="828" spans="1:22" s="2" customFormat="1" ht="22.5" customHeight="1" x14ac:dyDescent="0.2">
      <c r="A828" s="13" t="s">
        <v>609</v>
      </c>
      <c r="B828" s="27" t="s">
        <v>400</v>
      </c>
      <c r="C828" s="35" t="s">
        <v>779</v>
      </c>
      <c r="D828" s="28" t="s">
        <v>806</v>
      </c>
      <c r="E828" s="28"/>
      <c r="F828" s="29">
        <v>64</v>
      </c>
      <c r="G828" s="30">
        <v>80</v>
      </c>
      <c r="H828" s="149"/>
      <c r="I828" s="30">
        <f t="shared" si="91"/>
        <v>0</v>
      </c>
      <c r="J828" s="30"/>
      <c r="K828" s="31"/>
      <c r="L828" s="180">
        <f t="shared" si="92"/>
        <v>15.609756097560977</v>
      </c>
      <c r="M828" s="180">
        <f t="shared" si="93"/>
        <v>0</v>
      </c>
      <c r="O828" s="185">
        <f t="shared" si="94"/>
        <v>80</v>
      </c>
      <c r="P828" s="185">
        <f t="shared" si="95"/>
        <v>0</v>
      </c>
      <c r="R828" s="174">
        <v>13</v>
      </c>
      <c r="S828" s="172">
        <f t="shared" si="96"/>
        <v>0</v>
      </c>
      <c r="T828" s="174"/>
      <c r="U828" s="172"/>
      <c r="V828" s="174">
        <f t="shared" si="99"/>
        <v>0</v>
      </c>
    </row>
    <row r="829" spans="1:22" s="2" customFormat="1" ht="22.5" customHeight="1" x14ac:dyDescent="0.2">
      <c r="A829" s="13" t="s">
        <v>609</v>
      </c>
      <c r="B829" s="27" t="s">
        <v>401</v>
      </c>
      <c r="C829" s="28" t="s">
        <v>950</v>
      </c>
      <c r="D829" s="28" t="s">
        <v>677</v>
      </c>
      <c r="E829" s="35"/>
      <c r="F829" s="29">
        <v>40</v>
      </c>
      <c r="G829" s="30">
        <v>50</v>
      </c>
      <c r="H829" s="149"/>
      <c r="I829" s="30">
        <f t="shared" si="91"/>
        <v>0</v>
      </c>
      <c r="J829" s="30"/>
      <c r="K829" s="34"/>
      <c r="L829" s="180">
        <f t="shared" si="92"/>
        <v>9.7560975609756113</v>
      </c>
      <c r="M829" s="180">
        <f t="shared" si="93"/>
        <v>0</v>
      </c>
      <c r="O829" s="185">
        <f t="shared" si="94"/>
        <v>50</v>
      </c>
      <c r="P829" s="185">
        <f t="shared" si="95"/>
        <v>0</v>
      </c>
      <c r="R829" s="174">
        <v>2.5</v>
      </c>
      <c r="S829" s="172">
        <f t="shared" si="96"/>
        <v>0</v>
      </c>
      <c r="T829" s="174"/>
      <c r="U829" s="172"/>
      <c r="V829" s="174">
        <f t="shared" si="99"/>
        <v>0</v>
      </c>
    </row>
    <row r="830" spans="1:22" s="2" customFormat="1" ht="22.5" customHeight="1" x14ac:dyDescent="0.2">
      <c r="A830" s="13" t="s">
        <v>609</v>
      </c>
      <c r="B830" s="27" t="s">
        <v>401</v>
      </c>
      <c r="C830" s="35" t="s">
        <v>851</v>
      </c>
      <c r="D830" s="28" t="s">
        <v>807</v>
      </c>
      <c r="E830" s="35"/>
      <c r="F830" s="29">
        <v>64</v>
      </c>
      <c r="G830" s="30">
        <v>80</v>
      </c>
      <c r="H830" s="149"/>
      <c r="I830" s="30">
        <f t="shared" si="91"/>
        <v>0</v>
      </c>
      <c r="J830" s="30"/>
      <c r="K830" s="42"/>
      <c r="L830" s="180">
        <f t="shared" si="92"/>
        <v>15.609756097560977</v>
      </c>
      <c r="M830" s="180">
        <f t="shared" si="93"/>
        <v>0</v>
      </c>
      <c r="O830" s="185">
        <f t="shared" si="94"/>
        <v>80</v>
      </c>
      <c r="P830" s="185">
        <f t="shared" si="95"/>
        <v>0</v>
      </c>
      <c r="R830" s="174">
        <v>8</v>
      </c>
      <c r="S830" s="172">
        <f t="shared" si="96"/>
        <v>0</v>
      </c>
      <c r="T830" s="174"/>
      <c r="U830" s="172"/>
      <c r="V830" s="174">
        <f t="shared" si="99"/>
        <v>0</v>
      </c>
    </row>
    <row r="831" spans="1:22" s="2" customFormat="1" ht="22.5" hidden="1" customHeight="1" x14ac:dyDescent="0.2">
      <c r="A831" s="13" t="s">
        <v>609</v>
      </c>
      <c r="B831" s="36" t="s">
        <v>402</v>
      </c>
      <c r="C831" s="38" t="s">
        <v>950</v>
      </c>
      <c r="D831" s="38" t="s">
        <v>512</v>
      </c>
      <c r="E831" s="37"/>
      <c r="F831" s="39">
        <v>40</v>
      </c>
      <c r="G831" s="40">
        <v>50</v>
      </c>
      <c r="H831" s="149"/>
      <c r="I831" s="30">
        <f t="shared" si="91"/>
        <v>0</v>
      </c>
      <c r="J831" s="37" t="s">
        <v>121</v>
      </c>
      <c r="K831" s="37" t="s">
        <v>541</v>
      </c>
      <c r="L831" s="180">
        <f t="shared" si="92"/>
        <v>9.7560975609756113</v>
      </c>
      <c r="M831" s="180">
        <f t="shared" si="93"/>
        <v>0</v>
      </c>
      <c r="O831" s="185">
        <f t="shared" si="94"/>
        <v>50</v>
      </c>
      <c r="P831" s="185">
        <f t="shared" si="95"/>
        <v>0</v>
      </c>
      <c r="R831" s="174">
        <v>2.5</v>
      </c>
      <c r="S831" s="172">
        <f t="shared" si="96"/>
        <v>0</v>
      </c>
      <c r="T831" s="174"/>
      <c r="U831" s="172"/>
      <c r="V831" s="174">
        <f t="shared" si="99"/>
        <v>0</v>
      </c>
    </row>
    <row r="832" spans="1:22" s="2" customFormat="1" ht="22.5" customHeight="1" x14ac:dyDescent="0.2">
      <c r="A832" s="13" t="s">
        <v>609</v>
      </c>
      <c r="B832" s="27" t="s">
        <v>402</v>
      </c>
      <c r="C832" s="35" t="s">
        <v>851</v>
      </c>
      <c r="D832" s="28" t="s">
        <v>700</v>
      </c>
      <c r="E832" s="28"/>
      <c r="F832" s="29">
        <v>64</v>
      </c>
      <c r="G832" s="30">
        <v>80</v>
      </c>
      <c r="H832" s="149"/>
      <c r="I832" s="30">
        <f t="shared" si="91"/>
        <v>0</v>
      </c>
      <c r="J832" s="30"/>
      <c r="K832" s="34"/>
      <c r="L832" s="180">
        <f t="shared" si="92"/>
        <v>15.609756097560977</v>
      </c>
      <c r="M832" s="180">
        <f t="shared" si="93"/>
        <v>0</v>
      </c>
      <c r="O832" s="185">
        <f t="shared" si="94"/>
        <v>80</v>
      </c>
      <c r="P832" s="185">
        <f t="shared" si="95"/>
        <v>0</v>
      </c>
      <c r="R832" s="174">
        <v>8</v>
      </c>
      <c r="S832" s="172">
        <f t="shared" si="96"/>
        <v>0</v>
      </c>
      <c r="T832" s="174"/>
      <c r="U832" s="172"/>
      <c r="V832" s="174">
        <f t="shared" si="99"/>
        <v>0</v>
      </c>
    </row>
    <row r="833" spans="1:22" s="2" customFormat="1" ht="22.5" customHeight="1" thickBot="1" x14ac:dyDescent="0.25">
      <c r="A833" s="13" t="s">
        <v>609</v>
      </c>
      <c r="B833" s="140" t="s">
        <v>403</v>
      </c>
      <c r="C833" s="141" t="s">
        <v>851</v>
      </c>
      <c r="D833" s="160" t="s">
        <v>598</v>
      </c>
      <c r="E833" s="141"/>
      <c r="F833" s="143">
        <v>64</v>
      </c>
      <c r="G833" s="30">
        <v>80</v>
      </c>
      <c r="H833" s="149"/>
      <c r="I833" s="30">
        <f t="shared" si="91"/>
        <v>0</v>
      </c>
      <c r="J833" s="30"/>
      <c r="K833" s="69"/>
      <c r="L833" s="180">
        <f t="shared" si="92"/>
        <v>15.609756097560977</v>
      </c>
      <c r="M833" s="180">
        <f t="shared" si="93"/>
        <v>0</v>
      </c>
      <c r="O833" s="185">
        <f t="shared" si="94"/>
        <v>80</v>
      </c>
      <c r="P833" s="185">
        <f t="shared" si="95"/>
        <v>0</v>
      </c>
      <c r="R833" s="174">
        <v>8</v>
      </c>
      <c r="S833" s="172">
        <f t="shared" si="96"/>
        <v>0</v>
      </c>
      <c r="T833" s="174"/>
      <c r="U833" s="172"/>
      <c r="V833" s="174">
        <f t="shared" si="99"/>
        <v>0</v>
      </c>
    </row>
    <row r="834" spans="1:22" s="2" customFormat="1" ht="22.5" customHeight="1" thickBot="1" x14ac:dyDescent="0.25">
      <c r="A834" s="13"/>
      <c r="B834" s="165" t="s">
        <v>15</v>
      </c>
      <c r="C834" s="161"/>
      <c r="D834" s="162"/>
      <c r="E834" s="161"/>
      <c r="F834" s="163"/>
      <c r="G834" s="139"/>
      <c r="H834" s="149"/>
      <c r="I834" s="30">
        <f t="shared" si="91"/>
        <v>0</v>
      </c>
      <c r="J834" s="30"/>
      <c r="K834" s="69"/>
      <c r="L834" s="180">
        <f t="shared" si="92"/>
        <v>0</v>
      </c>
      <c r="M834" s="180">
        <f t="shared" si="93"/>
        <v>0</v>
      </c>
      <c r="O834" s="185">
        <f t="shared" si="94"/>
        <v>0</v>
      </c>
      <c r="P834" s="185">
        <f t="shared" si="95"/>
        <v>0</v>
      </c>
      <c r="R834" s="174"/>
      <c r="S834" s="172">
        <f t="shared" si="96"/>
        <v>0</v>
      </c>
      <c r="T834" s="174"/>
      <c r="U834" s="172"/>
      <c r="V834" s="174">
        <f t="shared" si="99"/>
        <v>0</v>
      </c>
    </row>
    <row r="835" spans="1:22" s="2" customFormat="1" ht="22.5" customHeight="1" x14ac:dyDescent="0.2">
      <c r="A835" s="13" t="s">
        <v>613</v>
      </c>
      <c r="B835" s="144" t="s">
        <v>404</v>
      </c>
      <c r="C835" s="146" t="s">
        <v>518</v>
      </c>
      <c r="D835" s="146" t="s">
        <v>558</v>
      </c>
      <c r="E835" s="164"/>
      <c r="F835" s="147">
        <v>32</v>
      </c>
      <c r="G835" s="30">
        <v>40</v>
      </c>
      <c r="H835" s="149"/>
      <c r="I835" s="30">
        <f t="shared" si="91"/>
        <v>0</v>
      </c>
      <c r="J835" s="30"/>
      <c r="K835" s="31"/>
      <c r="L835" s="180">
        <f t="shared" si="92"/>
        <v>7.8048780487804885</v>
      </c>
      <c r="M835" s="180">
        <f t="shared" si="93"/>
        <v>0</v>
      </c>
      <c r="O835" s="185">
        <f t="shared" si="94"/>
        <v>40</v>
      </c>
      <c r="P835" s="185">
        <f t="shared" si="95"/>
        <v>0</v>
      </c>
      <c r="R835" s="174">
        <v>1.6</v>
      </c>
      <c r="S835" s="172">
        <f t="shared" si="96"/>
        <v>0</v>
      </c>
      <c r="T835" s="174">
        <v>200</v>
      </c>
      <c r="U835" s="172">
        <f t="shared" si="97"/>
        <v>0</v>
      </c>
      <c r="V835" s="174"/>
    </row>
    <row r="836" spans="1:22" s="2" customFormat="1" ht="22.5" customHeight="1" x14ac:dyDescent="0.2">
      <c r="A836" s="13" t="s">
        <v>613</v>
      </c>
      <c r="B836" s="27" t="s">
        <v>404</v>
      </c>
      <c r="C836" s="28" t="s">
        <v>518</v>
      </c>
      <c r="D836" s="28" t="s">
        <v>558</v>
      </c>
      <c r="E836" s="98"/>
      <c r="F836" s="29">
        <v>35.200000000000003</v>
      </c>
      <c r="G836" s="30">
        <v>44</v>
      </c>
      <c r="H836" s="149"/>
      <c r="I836" s="30">
        <f t="shared" si="91"/>
        <v>0</v>
      </c>
      <c r="J836" s="30"/>
      <c r="K836" s="31"/>
      <c r="L836" s="180">
        <f t="shared" si="92"/>
        <v>8.5853658536585389</v>
      </c>
      <c r="M836" s="180">
        <f t="shared" si="93"/>
        <v>0</v>
      </c>
      <c r="O836" s="185">
        <f t="shared" si="94"/>
        <v>44</v>
      </c>
      <c r="P836" s="185">
        <f t="shared" si="95"/>
        <v>0</v>
      </c>
      <c r="R836" s="174">
        <v>1.6</v>
      </c>
      <c r="S836" s="172">
        <f t="shared" si="96"/>
        <v>0</v>
      </c>
      <c r="T836" s="174">
        <v>200</v>
      </c>
      <c r="U836" s="172">
        <f t="shared" si="97"/>
        <v>0</v>
      </c>
      <c r="V836" s="174"/>
    </row>
    <row r="837" spans="1:22" s="2" customFormat="1" ht="22.5" customHeight="1" x14ac:dyDescent="0.2">
      <c r="A837" s="13" t="s">
        <v>613</v>
      </c>
      <c r="B837" s="27" t="s">
        <v>405</v>
      </c>
      <c r="C837" s="28" t="s">
        <v>518</v>
      </c>
      <c r="D837" s="28" t="s">
        <v>558</v>
      </c>
      <c r="E837" s="98"/>
      <c r="F837" s="29">
        <v>33.6</v>
      </c>
      <c r="G837" s="30">
        <v>42</v>
      </c>
      <c r="H837" s="149"/>
      <c r="I837" s="30">
        <f t="shared" si="91"/>
        <v>0</v>
      </c>
      <c r="J837" s="30"/>
      <c r="K837" s="31"/>
      <c r="L837" s="180">
        <f t="shared" si="92"/>
        <v>8.1951219512195124</v>
      </c>
      <c r="M837" s="180">
        <f t="shared" si="93"/>
        <v>0</v>
      </c>
      <c r="O837" s="185">
        <f t="shared" si="94"/>
        <v>42</v>
      </c>
      <c r="P837" s="185">
        <f t="shared" si="95"/>
        <v>0</v>
      </c>
      <c r="R837" s="174">
        <v>1.6</v>
      </c>
      <c r="S837" s="172">
        <f t="shared" si="96"/>
        <v>0</v>
      </c>
      <c r="T837" s="174">
        <v>200</v>
      </c>
      <c r="U837" s="172">
        <f t="shared" si="97"/>
        <v>0</v>
      </c>
      <c r="V837" s="174"/>
    </row>
    <row r="838" spans="1:22" s="2" customFormat="1" ht="22.5" customHeight="1" x14ac:dyDescent="0.2">
      <c r="A838" s="13" t="s">
        <v>613</v>
      </c>
      <c r="B838" s="27" t="s">
        <v>406</v>
      </c>
      <c r="C838" s="28" t="s">
        <v>518</v>
      </c>
      <c r="D838" s="28" t="s">
        <v>558</v>
      </c>
      <c r="E838" s="98"/>
      <c r="F838" s="29">
        <v>28.8</v>
      </c>
      <c r="G838" s="30">
        <v>36</v>
      </c>
      <c r="H838" s="149"/>
      <c r="I838" s="30">
        <f t="shared" si="91"/>
        <v>0</v>
      </c>
      <c r="J838" s="30"/>
      <c r="K838" s="31"/>
      <c r="L838" s="180">
        <f t="shared" si="92"/>
        <v>7.0243902439024399</v>
      </c>
      <c r="M838" s="180">
        <f t="shared" si="93"/>
        <v>0</v>
      </c>
      <c r="O838" s="185">
        <f t="shared" si="94"/>
        <v>36</v>
      </c>
      <c r="P838" s="185">
        <f t="shared" si="95"/>
        <v>0</v>
      </c>
      <c r="R838" s="174">
        <v>1.6</v>
      </c>
      <c r="S838" s="172">
        <f t="shared" si="96"/>
        <v>0</v>
      </c>
      <c r="T838" s="174">
        <v>200</v>
      </c>
      <c r="U838" s="172">
        <f t="shared" si="97"/>
        <v>0</v>
      </c>
      <c r="V838" s="174"/>
    </row>
    <row r="839" spans="1:22" s="2" customFormat="1" ht="22.5" customHeight="1" x14ac:dyDescent="0.2">
      <c r="A839" s="13" t="s">
        <v>613</v>
      </c>
      <c r="B839" s="27" t="s">
        <v>407</v>
      </c>
      <c r="C839" s="28" t="s">
        <v>518</v>
      </c>
      <c r="D839" s="28" t="s">
        <v>558</v>
      </c>
      <c r="E839" s="98"/>
      <c r="F839" s="29">
        <v>24.8</v>
      </c>
      <c r="G839" s="30">
        <v>31</v>
      </c>
      <c r="H839" s="149"/>
      <c r="I839" s="30">
        <f t="shared" ref="I839:I902" si="100">H839*F839</f>
        <v>0</v>
      </c>
      <c r="J839" s="30"/>
      <c r="K839" s="31"/>
      <c r="L839" s="180">
        <f t="shared" ref="L839:L902" si="101">F839/4.1</f>
        <v>6.048780487804879</v>
      </c>
      <c r="M839" s="180">
        <f t="shared" ref="M839:M902" si="102">L839*H839</f>
        <v>0</v>
      </c>
      <c r="O839" s="185">
        <f t="shared" ref="O839:O902" si="103">F839/0.8</f>
        <v>31</v>
      </c>
      <c r="P839" s="185">
        <f t="shared" ref="P839:P902" si="104">O839*H839</f>
        <v>0</v>
      </c>
      <c r="R839" s="174">
        <v>1.6</v>
      </c>
      <c r="S839" s="172">
        <f t="shared" ref="S839:S902" si="105">R839*H839</f>
        <v>0</v>
      </c>
      <c r="T839" s="174">
        <v>200</v>
      </c>
      <c r="U839" s="172">
        <f t="shared" ref="U839:U901" si="106">H839/T839</f>
        <v>0</v>
      </c>
      <c r="V839" s="174"/>
    </row>
    <row r="840" spans="1:22" s="2" customFormat="1" ht="22.5" customHeight="1" x14ac:dyDescent="0.2">
      <c r="A840" s="13" t="s">
        <v>613</v>
      </c>
      <c r="B840" s="27" t="s">
        <v>408</v>
      </c>
      <c r="C840" s="28" t="s">
        <v>518</v>
      </c>
      <c r="D840" s="28" t="s">
        <v>558</v>
      </c>
      <c r="E840" s="98"/>
      <c r="F840" s="29">
        <v>38.4</v>
      </c>
      <c r="G840" s="30">
        <v>48</v>
      </c>
      <c r="H840" s="149"/>
      <c r="I840" s="30">
        <f t="shared" si="100"/>
        <v>0</v>
      </c>
      <c r="J840" s="30"/>
      <c r="K840" s="31"/>
      <c r="L840" s="180">
        <f t="shared" si="101"/>
        <v>9.3658536585365866</v>
      </c>
      <c r="M840" s="180">
        <f t="shared" si="102"/>
        <v>0</v>
      </c>
      <c r="O840" s="185">
        <f t="shared" si="103"/>
        <v>47.999999999999993</v>
      </c>
      <c r="P840" s="185">
        <f t="shared" si="104"/>
        <v>0</v>
      </c>
      <c r="R840" s="174">
        <v>1.6</v>
      </c>
      <c r="S840" s="172">
        <f t="shared" si="105"/>
        <v>0</v>
      </c>
      <c r="T840" s="174">
        <v>200</v>
      </c>
      <c r="U840" s="172">
        <f t="shared" si="106"/>
        <v>0</v>
      </c>
      <c r="V840" s="174"/>
    </row>
    <row r="841" spans="1:22" s="2" customFormat="1" ht="22.5" customHeight="1" x14ac:dyDescent="0.2">
      <c r="A841" s="13" t="s">
        <v>613</v>
      </c>
      <c r="B841" s="27" t="s">
        <v>408</v>
      </c>
      <c r="C841" s="28" t="s">
        <v>518</v>
      </c>
      <c r="D841" s="28" t="s">
        <v>558</v>
      </c>
      <c r="E841" s="98"/>
      <c r="F841" s="29">
        <v>41.6</v>
      </c>
      <c r="G841" s="30">
        <v>52</v>
      </c>
      <c r="H841" s="149"/>
      <c r="I841" s="30">
        <f t="shared" si="100"/>
        <v>0</v>
      </c>
      <c r="J841" s="30"/>
      <c r="K841" s="31"/>
      <c r="L841" s="180">
        <f t="shared" si="101"/>
        <v>10.146341463414636</v>
      </c>
      <c r="M841" s="180">
        <f t="shared" si="102"/>
        <v>0</v>
      </c>
      <c r="O841" s="185">
        <f t="shared" si="103"/>
        <v>52</v>
      </c>
      <c r="P841" s="185">
        <f t="shared" si="104"/>
        <v>0</v>
      </c>
      <c r="R841" s="174">
        <v>1.6</v>
      </c>
      <c r="S841" s="172">
        <f t="shared" si="105"/>
        <v>0</v>
      </c>
      <c r="T841" s="174">
        <v>200</v>
      </c>
      <c r="U841" s="172">
        <f t="shared" si="106"/>
        <v>0</v>
      </c>
      <c r="V841" s="174"/>
    </row>
    <row r="842" spans="1:22" s="2" customFormat="1" ht="22.5" customHeight="1" x14ac:dyDescent="0.2">
      <c r="A842" s="13" t="s">
        <v>613</v>
      </c>
      <c r="B842" s="27" t="s">
        <v>408</v>
      </c>
      <c r="C842" s="28" t="s">
        <v>518</v>
      </c>
      <c r="D842" s="28" t="s">
        <v>558</v>
      </c>
      <c r="E842" s="98"/>
      <c r="F842" s="29">
        <v>44</v>
      </c>
      <c r="G842" s="30">
        <v>55</v>
      </c>
      <c r="H842" s="149"/>
      <c r="I842" s="30">
        <f t="shared" si="100"/>
        <v>0</v>
      </c>
      <c r="J842" s="30"/>
      <c r="K842" s="31"/>
      <c r="L842" s="180">
        <f t="shared" si="101"/>
        <v>10.731707317073171</v>
      </c>
      <c r="M842" s="180">
        <f t="shared" si="102"/>
        <v>0</v>
      </c>
      <c r="O842" s="185">
        <f t="shared" si="103"/>
        <v>55</v>
      </c>
      <c r="P842" s="185">
        <f t="shared" si="104"/>
        <v>0</v>
      </c>
      <c r="R842" s="174">
        <v>1.6</v>
      </c>
      <c r="S842" s="172">
        <f t="shared" si="105"/>
        <v>0</v>
      </c>
      <c r="T842" s="174">
        <v>200</v>
      </c>
      <c r="U842" s="172">
        <f t="shared" si="106"/>
        <v>0</v>
      </c>
      <c r="V842" s="174"/>
    </row>
    <row r="843" spans="1:22" s="2" customFormat="1" ht="22.5" customHeight="1" x14ac:dyDescent="0.2">
      <c r="A843" s="13" t="s">
        <v>613</v>
      </c>
      <c r="B843" s="27" t="s">
        <v>409</v>
      </c>
      <c r="C843" s="28" t="s">
        <v>518</v>
      </c>
      <c r="D843" s="28" t="s">
        <v>558</v>
      </c>
      <c r="E843" s="98"/>
      <c r="F843" s="29">
        <v>28</v>
      </c>
      <c r="G843" s="30">
        <v>35</v>
      </c>
      <c r="H843" s="149"/>
      <c r="I843" s="30">
        <f t="shared" si="100"/>
        <v>0</v>
      </c>
      <c r="J843" s="30"/>
      <c r="K843" s="31"/>
      <c r="L843" s="180">
        <f t="shared" si="101"/>
        <v>6.8292682926829276</v>
      </c>
      <c r="M843" s="180">
        <f t="shared" si="102"/>
        <v>0</v>
      </c>
      <c r="O843" s="185">
        <f t="shared" si="103"/>
        <v>35</v>
      </c>
      <c r="P843" s="185">
        <f t="shared" si="104"/>
        <v>0</v>
      </c>
      <c r="R843" s="174">
        <v>1.6</v>
      </c>
      <c r="S843" s="172">
        <f t="shared" si="105"/>
        <v>0</v>
      </c>
      <c r="T843" s="174">
        <v>200</v>
      </c>
      <c r="U843" s="172">
        <f t="shared" si="106"/>
        <v>0</v>
      </c>
      <c r="V843" s="174"/>
    </row>
    <row r="844" spans="1:22" s="2" customFormat="1" ht="22.5" customHeight="1" x14ac:dyDescent="0.2">
      <c r="A844" s="13" t="s">
        <v>613</v>
      </c>
      <c r="B844" s="27" t="s">
        <v>410</v>
      </c>
      <c r="C844" s="35" t="s">
        <v>518</v>
      </c>
      <c r="D844" s="28" t="s">
        <v>558</v>
      </c>
      <c r="E844" s="98"/>
      <c r="F844" s="29">
        <v>28</v>
      </c>
      <c r="G844" s="30">
        <v>35</v>
      </c>
      <c r="H844" s="149"/>
      <c r="I844" s="30">
        <f t="shared" si="100"/>
        <v>0</v>
      </c>
      <c r="J844" s="30"/>
      <c r="K844" s="31"/>
      <c r="L844" s="180">
        <f t="shared" si="101"/>
        <v>6.8292682926829276</v>
      </c>
      <c r="M844" s="180">
        <f t="shared" si="102"/>
        <v>0</v>
      </c>
      <c r="O844" s="185">
        <f t="shared" si="103"/>
        <v>35</v>
      </c>
      <c r="P844" s="185">
        <f t="shared" si="104"/>
        <v>0</v>
      </c>
      <c r="R844" s="174">
        <v>1.6</v>
      </c>
      <c r="S844" s="172">
        <f t="shared" si="105"/>
        <v>0</v>
      </c>
      <c r="T844" s="174">
        <v>200</v>
      </c>
      <c r="U844" s="172">
        <f t="shared" si="106"/>
        <v>0</v>
      </c>
      <c r="V844" s="174"/>
    </row>
    <row r="845" spans="1:22" s="2" customFormat="1" ht="22.5" customHeight="1" x14ac:dyDescent="0.2">
      <c r="A845" s="13" t="s">
        <v>613</v>
      </c>
      <c r="B845" s="27" t="s">
        <v>411</v>
      </c>
      <c r="C845" s="35" t="s">
        <v>518</v>
      </c>
      <c r="D845" s="28" t="s">
        <v>558</v>
      </c>
      <c r="E845" s="98"/>
      <c r="F845" s="29">
        <v>28</v>
      </c>
      <c r="G845" s="30">
        <v>35</v>
      </c>
      <c r="H845" s="149"/>
      <c r="I845" s="30">
        <f t="shared" si="100"/>
        <v>0</v>
      </c>
      <c r="J845" s="30"/>
      <c r="K845" s="31"/>
      <c r="L845" s="180">
        <f t="shared" si="101"/>
        <v>6.8292682926829276</v>
      </c>
      <c r="M845" s="180">
        <f t="shared" si="102"/>
        <v>0</v>
      </c>
      <c r="O845" s="185">
        <f t="shared" si="103"/>
        <v>35</v>
      </c>
      <c r="P845" s="185">
        <f t="shared" si="104"/>
        <v>0</v>
      </c>
      <c r="R845" s="174">
        <v>1.6</v>
      </c>
      <c r="S845" s="172">
        <f t="shared" si="105"/>
        <v>0</v>
      </c>
      <c r="T845" s="174">
        <v>200</v>
      </c>
      <c r="U845" s="172">
        <f t="shared" si="106"/>
        <v>0</v>
      </c>
      <c r="V845" s="174"/>
    </row>
    <row r="846" spans="1:22" s="2" customFormat="1" ht="22.5" customHeight="1" x14ac:dyDescent="0.2">
      <c r="A846" s="13" t="s">
        <v>609</v>
      </c>
      <c r="B846" s="27" t="s">
        <v>412</v>
      </c>
      <c r="C846" s="35" t="s">
        <v>413</v>
      </c>
      <c r="D846" s="28">
        <v>90</v>
      </c>
      <c r="E846" s="35"/>
      <c r="F846" s="29">
        <v>56</v>
      </c>
      <c r="G846" s="30">
        <v>70</v>
      </c>
      <c r="H846" s="149"/>
      <c r="I846" s="30">
        <f t="shared" si="100"/>
        <v>0</v>
      </c>
      <c r="J846" s="30"/>
      <c r="K846" s="31"/>
      <c r="L846" s="180">
        <f t="shared" si="101"/>
        <v>13.658536585365855</v>
      </c>
      <c r="M846" s="180">
        <f t="shared" si="102"/>
        <v>0</v>
      </c>
      <c r="O846" s="185">
        <f t="shared" si="103"/>
        <v>70</v>
      </c>
      <c r="P846" s="185">
        <f t="shared" si="104"/>
        <v>0</v>
      </c>
      <c r="R846" s="174">
        <v>8</v>
      </c>
      <c r="S846" s="172">
        <f t="shared" si="105"/>
        <v>0</v>
      </c>
      <c r="T846" s="174"/>
      <c r="U846" s="172"/>
      <c r="V846" s="174">
        <f>S846</f>
        <v>0</v>
      </c>
    </row>
    <row r="847" spans="1:22" s="2" customFormat="1" ht="22.5" customHeight="1" x14ac:dyDescent="0.2">
      <c r="A847" s="13" t="s">
        <v>609</v>
      </c>
      <c r="B847" s="27" t="s">
        <v>414</v>
      </c>
      <c r="C847" s="35" t="s">
        <v>415</v>
      </c>
      <c r="D847" s="28">
        <v>105</v>
      </c>
      <c r="E847" s="35"/>
      <c r="F847" s="29">
        <v>56</v>
      </c>
      <c r="G847" s="30">
        <v>70</v>
      </c>
      <c r="H847" s="149"/>
      <c r="I847" s="30">
        <f t="shared" si="100"/>
        <v>0</v>
      </c>
      <c r="J847" s="30"/>
      <c r="K847" s="31"/>
      <c r="L847" s="180">
        <f t="shared" si="101"/>
        <v>13.658536585365855</v>
      </c>
      <c r="M847" s="180">
        <f t="shared" si="102"/>
        <v>0</v>
      </c>
      <c r="O847" s="185">
        <f t="shared" si="103"/>
        <v>70</v>
      </c>
      <c r="P847" s="185">
        <f t="shared" si="104"/>
        <v>0</v>
      </c>
      <c r="R847" s="174">
        <v>10</v>
      </c>
      <c r="S847" s="172">
        <f t="shared" si="105"/>
        <v>0</v>
      </c>
      <c r="T847" s="174"/>
      <c r="U847" s="172"/>
      <c r="V847" s="174">
        <f>S847</f>
        <v>0</v>
      </c>
    </row>
    <row r="848" spans="1:22" s="2" customFormat="1" ht="22.5" customHeight="1" x14ac:dyDescent="0.2">
      <c r="A848" s="13" t="s">
        <v>381</v>
      </c>
      <c r="B848" s="27" t="s">
        <v>416</v>
      </c>
      <c r="C848" s="35" t="s">
        <v>543</v>
      </c>
      <c r="D848" s="28" t="s">
        <v>560</v>
      </c>
      <c r="E848" s="28" t="s">
        <v>627</v>
      </c>
      <c r="F848" s="57">
        <v>16</v>
      </c>
      <c r="G848" s="58">
        <v>20</v>
      </c>
      <c r="H848" s="149"/>
      <c r="I848" s="30">
        <f t="shared" si="100"/>
        <v>0</v>
      </c>
      <c r="J848" s="212" t="s">
        <v>122</v>
      </c>
      <c r="K848" s="212" t="s">
        <v>122</v>
      </c>
      <c r="L848" s="180">
        <f t="shared" si="101"/>
        <v>3.9024390243902443</v>
      </c>
      <c r="M848" s="180">
        <f t="shared" si="102"/>
        <v>0</v>
      </c>
      <c r="O848" s="185">
        <f t="shared" si="103"/>
        <v>20</v>
      </c>
      <c r="P848" s="185">
        <f t="shared" si="104"/>
        <v>0</v>
      </c>
      <c r="R848" s="174">
        <v>1.5</v>
      </c>
      <c r="S848" s="172">
        <f t="shared" si="105"/>
        <v>0</v>
      </c>
      <c r="T848" s="174">
        <v>200</v>
      </c>
      <c r="U848" s="172">
        <f t="shared" si="106"/>
        <v>0</v>
      </c>
      <c r="V848" s="174"/>
    </row>
    <row r="849" spans="1:22" s="2" customFormat="1" ht="22.5" customHeight="1" x14ac:dyDescent="0.2">
      <c r="A849" s="13" t="s">
        <v>417</v>
      </c>
      <c r="B849" s="27" t="s">
        <v>416</v>
      </c>
      <c r="C849" s="35" t="s">
        <v>418</v>
      </c>
      <c r="D849" s="28" t="s">
        <v>727</v>
      </c>
      <c r="E849" s="28"/>
      <c r="F849" s="57">
        <v>28.8</v>
      </c>
      <c r="G849" s="58">
        <v>36</v>
      </c>
      <c r="H849" s="149"/>
      <c r="I849" s="30">
        <f t="shared" si="100"/>
        <v>0</v>
      </c>
      <c r="J849" s="212" t="s">
        <v>122</v>
      </c>
      <c r="K849" s="212" t="s">
        <v>122</v>
      </c>
      <c r="L849" s="180">
        <f t="shared" si="101"/>
        <v>7.0243902439024399</v>
      </c>
      <c r="M849" s="180">
        <f t="shared" si="102"/>
        <v>0</v>
      </c>
      <c r="O849" s="185">
        <f t="shared" si="103"/>
        <v>36</v>
      </c>
      <c r="P849" s="185">
        <f t="shared" si="104"/>
        <v>0</v>
      </c>
      <c r="R849" s="174">
        <v>3.5</v>
      </c>
      <c r="S849" s="172">
        <f t="shared" si="105"/>
        <v>0</v>
      </c>
      <c r="T849" s="174"/>
      <c r="U849" s="172"/>
      <c r="V849" s="174">
        <f>S849</f>
        <v>0</v>
      </c>
    </row>
    <row r="850" spans="1:22" s="2" customFormat="1" ht="22.5" customHeight="1" x14ac:dyDescent="0.2">
      <c r="A850" s="13" t="s">
        <v>419</v>
      </c>
      <c r="B850" s="27" t="s">
        <v>416</v>
      </c>
      <c r="C850" s="35" t="s">
        <v>413</v>
      </c>
      <c r="D850" s="28" t="s">
        <v>823</v>
      </c>
      <c r="E850" s="28"/>
      <c r="F850" s="57">
        <v>44.8</v>
      </c>
      <c r="G850" s="58">
        <v>56</v>
      </c>
      <c r="H850" s="149"/>
      <c r="I850" s="30">
        <f t="shared" si="100"/>
        <v>0</v>
      </c>
      <c r="J850" s="212" t="s">
        <v>122</v>
      </c>
      <c r="K850" s="212" t="s">
        <v>122</v>
      </c>
      <c r="L850" s="180">
        <f t="shared" si="101"/>
        <v>10.926829268292684</v>
      </c>
      <c r="M850" s="180">
        <f t="shared" si="102"/>
        <v>0</v>
      </c>
      <c r="O850" s="185">
        <f t="shared" si="103"/>
        <v>55.999999999999993</v>
      </c>
      <c r="P850" s="185">
        <f t="shared" si="104"/>
        <v>0</v>
      </c>
      <c r="R850" s="174">
        <v>8</v>
      </c>
      <c r="S850" s="172">
        <f t="shared" si="105"/>
        <v>0</v>
      </c>
      <c r="T850" s="174"/>
      <c r="U850" s="172"/>
      <c r="V850" s="174">
        <f>S850</f>
        <v>0</v>
      </c>
    </row>
    <row r="851" spans="1:22" s="2" customFormat="1" ht="22.5" customHeight="1" x14ac:dyDescent="0.2">
      <c r="A851" s="13" t="s">
        <v>613</v>
      </c>
      <c r="B851" s="27" t="s">
        <v>420</v>
      </c>
      <c r="C851" s="28" t="s">
        <v>518</v>
      </c>
      <c r="D851" s="28" t="s">
        <v>558</v>
      </c>
      <c r="E851" s="28"/>
      <c r="F851" s="29">
        <v>28.8</v>
      </c>
      <c r="G851" s="30">
        <v>36</v>
      </c>
      <c r="H851" s="149"/>
      <c r="I851" s="30">
        <f t="shared" si="100"/>
        <v>0</v>
      </c>
      <c r="J851" s="30"/>
      <c r="K851" s="31"/>
      <c r="L851" s="180">
        <f t="shared" si="101"/>
        <v>7.0243902439024399</v>
      </c>
      <c r="M851" s="180">
        <f t="shared" si="102"/>
        <v>0</v>
      </c>
      <c r="O851" s="185">
        <f t="shared" si="103"/>
        <v>36</v>
      </c>
      <c r="P851" s="185">
        <f t="shared" si="104"/>
        <v>0</v>
      </c>
      <c r="R851" s="174">
        <v>1.6</v>
      </c>
      <c r="S851" s="172">
        <f t="shared" si="105"/>
        <v>0</v>
      </c>
      <c r="T851" s="174">
        <v>200</v>
      </c>
      <c r="U851" s="172">
        <f t="shared" si="106"/>
        <v>0</v>
      </c>
      <c r="V851" s="174"/>
    </row>
    <row r="852" spans="1:22" s="2" customFormat="1" ht="22.5" customHeight="1" x14ac:dyDescent="0.2">
      <c r="A852" s="13" t="s">
        <v>613</v>
      </c>
      <c r="B852" s="27" t="s">
        <v>421</v>
      </c>
      <c r="C852" s="28" t="s">
        <v>518</v>
      </c>
      <c r="D852" s="28" t="s">
        <v>558</v>
      </c>
      <c r="E852" s="28"/>
      <c r="F852" s="29">
        <v>28.8</v>
      </c>
      <c r="G852" s="30">
        <v>36</v>
      </c>
      <c r="H852" s="149"/>
      <c r="I852" s="30">
        <f t="shared" si="100"/>
        <v>0</v>
      </c>
      <c r="J852" s="30"/>
      <c r="K852" s="31"/>
      <c r="L852" s="180">
        <f t="shared" si="101"/>
        <v>7.0243902439024399</v>
      </c>
      <c r="M852" s="180">
        <f t="shared" si="102"/>
        <v>0</v>
      </c>
      <c r="O852" s="185">
        <f t="shared" si="103"/>
        <v>36</v>
      </c>
      <c r="P852" s="185">
        <f t="shared" si="104"/>
        <v>0</v>
      </c>
      <c r="R852" s="174">
        <v>1.6</v>
      </c>
      <c r="S852" s="172">
        <f t="shared" si="105"/>
        <v>0</v>
      </c>
      <c r="T852" s="174">
        <v>200</v>
      </c>
      <c r="U852" s="172">
        <f t="shared" si="106"/>
        <v>0</v>
      </c>
      <c r="V852" s="174"/>
    </row>
    <row r="853" spans="1:22" s="2" customFormat="1" ht="22.5" customHeight="1" x14ac:dyDescent="0.2">
      <c r="A853" s="13" t="s">
        <v>613</v>
      </c>
      <c r="B853" s="27" t="s">
        <v>422</v>
      </c>
      <c r="C853" s="28" t="s">
        <v>518</v>
      </c>
      <c r="D853" s="28" t="s">
        <v>558</v>
      </c>
      <c r="E853" s="61"/>
      <c r="F853" s="29">
        <v>25.6</v>
      </c>
      <c r="G853" s="30">
        <v>32</v>
      </c>
      <c r="H853" s="149"/>
      <c r="I853" s="30">
        <f t="shared" si="100"/>
        <v>0</v>
      </c>
      <c r="J853" s="30"/>
      <c r="K853" s="31"/>
      <c r="L853" s="180">
        <f t="shared" si="101"/>
        <v>6.2439024390243913</v>
      </c>
      <c r="M853" s="180">
        <f t="shared" si="102"/>
        <v>0</v>
      </c>
      <c r="O853" s="185">
        <f t="shared" si="103"/>
        <v>32</v>
      </c>
      <c r="P853" s="185">
        <f t="shared" si="104"/>
        <v>0</v>
      </c>
      <c r="R853" s="174">
        <v>1.6</v>
      </c>
      <c r="S853" s="172">
        <f t="shared" si="105"/>
        <v>0</v>
      </c>
      <c r="T853" s="174">
        <v>200</v>
      </c>
      <c r="U853" s="172">
        <f t="shared" si="106"/>
        <v>0</v>
      </c>
      <c r="V853" s="174"/>
    </row>
    <row r="854" spans="1:22" s="2" customFormat="1" ht="22.5" customHeight="1" x14ac:dyDescent="0.2">
      <c r="A854" s="13" t="s">
        <v>613</v>
      </c>
      <c r="B854" s="27" t="s">
        <v>423</v>
      </c>
      <c r="C854" s="28" t="s">
        <v>518</v>
      </c>
      <c r="D854" s="28" t="s">
        <v>558</v>
      </c>
      <c r="E854" s="61"/>
      <c r="F854" s="29">
        <v>21.6</v>
      </c>
      <c r="G854" s="30">
        <v>27</v>
      </c>
      <c r="H854" s="149"/>
      <c r="I854" s="30">
        <f t="shared" si="100"/>
        <v>0</v>
      </c>
      <c r="J854" s="30"/>
      <c r="K854" s="31"/>
      <c r="L854" s="180">
        <f t="shared" si="101"/>
        <v>5.2682926829268304</v>
      </c>
      <c r="M854" s="180">
        <f t="shared" si="102"/>
        <v>0</v>
      </c>
      <c r="O854" s="185">
        <f t="shared" si="103"/>
        <v>27</v>
      </c>
      <c r="P854" s="185">
        <f t="shared" si="104"/>
        <v>0</v>
      </c>
      <c r="R854" s="174">
        <v>1.6</v>
      </c>
      <c r="S854" s="172">
        <f t="shared" si="105"/>
        <v>0</v>
      </c>
      <c r="T854" s="174">
        <v>200</v>
      </c>
      <c r="U854" s="172">
        <f t="shared" si="106"/>
        <v>0</v>
      </c>
      <c r="V854" s="174"/>
    </row>
    <row r="855" spans="1:22" s="2" customFormat="1" ht="22.5" customHeight="1" x14ac:dyDescent="0.2">
      <c r="A855" s="13" t="s">
        <v>613</v>
      </c>
      <c r="B855" s="27" t="s">
        <v>424</v>
      </c>
      <c r="C855" s="28" t="s">
        <v>518</v>
      </c>
      <c r="D855" s="28" t="s">
        <v>558</v>
      </c>
      <c r="E855" s="28"/>
      <c r="F855" s="29">
        <v>28.8</v>
      </c>
      <c r="G855" s="30">
        <v>36</v>
      </c>
      <c r="H855" s="149"/>
      <c r="I855" s="30">
        <f t="shared" si="100"/>
        <v>0</v>
      </c>
      <c r="J855" s="30"/>
      <c r="K855" s="31"/>
      <c r="L855" s="180">
        <f t="shared" si="101"/>
        <v>7.0243902439024399</v>
      </c>
      <c r="M855" s="180">
        <f t="shared" si="102"/>
        <v>0</v>
      </c>
      <c r="O855" s="185">
        <f t="shared" si="103"/>
        <v>36</v>
      </c>
      <c r="P855" s="185">
        <f t="shared" si="104"/>
        <v>0</v>
      </c>
      <c r="R855" s="174">
        <v>1.6</v>
      </c>
      <c r="S855" s="172">
        <f t="shared" si="105"/>
        <v>0</v>
      </c>
      <c r="T855" s="174">
        <v>200</v>
      </c>
      <c r="U855" s="172">
        <f t="shared" si="106"/>
        <v>0</v>
      </c>
      <c r="V855" s="174"/>
    </row>
    <row r="856" spans="1:22" s="2" customFormat="1" ht="22.5" customHeight="1" x14ac:dyDescent="0.2">
      <c r="A856" s="13" t="s">
        <v>613</v>
      </c>
      <c r="B856" s="27" t="s">
        <v>425</v>
      </c>
      <c r="C856" s="28" t="s">
        <v>518</v>
      </c>
      <c r="D856" s="28" t="s">
        <v>558</v>
      </c>
      <c r="E856" s="28"/>
      <c r="F856" s="29">
        <v>28.8</v>
      </c>
      <c r="G856" s="30">
        <v>36</v>
      </c>
      <c r="H856" s="149"/>
      <c r="I856" s="30">
        <f t="shared" si="100"/>
        <v>0</v>
      </c>
      <c r="J856" s="30"/>
      <c r="K856" s="31"/>
      <c r="L856" s="180">
        <f t="shared" si="101"/>
        <v>7.0243902439024399</v>
      </c>
      <c r="M856" s="180">
        <f t="shared" si="102"/>
        <v>0</v>
      </c>
      <c r="O856" s="185">
        <f t="shared" si="103"/>
        <v>36</v>
      </c>
      <c r="P856" s="185">
        <f t="shared" si="104"/>
        <v>0</v>
      </c>
      <c r="R856" s="174">
        <v>1.6</v>
      </c>
      <c r="S856" s="172">
        <f t="shared" si="105"/>
        <v>0</v>
      </c>
      <c r="T856" s="174">
        <v>200</v>
      </c>
      <c r="U856" s="172">
        <f t="shared" si="106"/>
        <v>0</v>
      </c>
      <c r="V856" s="174"/>
    </row>
    <row r="857" spans="1:22" s="2" customFormat="1" ht="22.5" customHeight="1" x14ac:dyDescent="0.2">
      <c r="A857" s="13" t="s">
        <v>613</v>
      </c>
      <c r="B857" s="27" t="s">
        <v>426</v>
      </c>
      <c r="C857" s="28" t="s">
        <v>518</v>
      </c>
      <c r="D857" s="28" t="s">
        <v>558</v>
      </c>
      <c r="E857" s="28"/>
      <c r="F857" s="29">
        <v>30</v>
      </c>
      <c r="G857" s="30">
        <v>38</v>
      </c>
      <c r="H857" s="149"/>
      <c r="I857" s="30">
        <f t="shared" si="100"/>
        <v>0</v>
      </c>
      <c r="J857" s="30"/>
      <c r="K857" s="31"/>
      <c r="L857" s="180">
        <f t="shared" si="101"/>
        <v>7.3170731707317076</v>
      </c>
      <c r="M857" s="180">
        <f t="shared" si="102"/>
        <v>0</v>
      </c>
      <c r="O857" s="185">
        <f t="shared" si="103"/>
        <v>37.5</v>
      </c>
      <c r="P857" s="185">
        <f t="shared" si="104"/>
        <v>0</v>
      </c>
      <c r="R857" s="174">
        <v>1.6</v>
      </c>
      <c r="S857" s="172">
        <f t="shared" si="105"/>
        <v>0</v>
      </c>
      <c r="T857" s="174">
        <v>200</v>
      </c>
      <c r="U857" s="172">
        <f t="shared" si="106"/>
        <v>0</v>
      </c>
      <c r="V857" s="174"/>
    </row>
    <row r="858" spans="1:22" s="2" customFormat="1" ht="22.5" customHeight="1" x14ac:dyDescent="0.2">
      <c r="A858" s="13" t="s">
        <v>613</v>
      </c>
      <c r="B858" s="27" t="s">
        <v>427</v>
      </c>
      <c r="C858" s="28" t="s">
        <v>518</v>
      </c>
      <c r="D858" s="28" t="s">
        <v>558</v>
      </c>
      <c r="E858" s="28"/>
      <c r="F858" s="29">
        <v>32</v>
      </c>
      <c r="G858" s="30">
        <v>40</v>
      </c>
      <c r="H858" s="149"/>
      <c r="I858" s="30">
        <f t="shared" si="100"/>
        <v>0</v>
      </c>
      <c r="J858" s="30"/>
      <c r="K858" s="31"/>
      <c r="L858" s="180">
        <f t="shared" si="101"/>
        <v>7.8048780487804885</v>
      </c>
      <c r="M858" s="180">
        <f t="shared" si="102"/>
        <v>0</v>
      </c>
      <c r="O858" s="185">
        <f t="shared" si="103"/>
        <v>40</v>
      </c>
      <c r="P858" s="185">
        <f t="shared" si="104"/>
        <v>0</v>
      </c>
      <c r="R858" s="174">
        <v>1.6</v>
      </c>
      <c r="S858" s="172">
        <f t="shared" si="105"/>
        <v>0</v>
      </c>
      <c r="T858" s="174">
        <v>200</v>
      </c>
      <c r="U858" s="172">
        <f t="shared" si="106"/>
        <v>0</v>
      </c>
      <c r="V858" s="174"/>
    </row>
    <row r="859" spans="1:22" s="2" customFormat="1" ht="22.5" customHeight="1" x14ac:dyDescent="0.2">
      <c r="A859" s="13" t="s">
        <v>613</v>
      </c>
      <c r="B859" s="27" t="s">
        <v>428</v>
      </c>
      <c r="C859" s="28" t="s">
        <v>518</v>
      </c>
      <c r="D859" s="28" t="s">
        <v>558</v>
      </c>
      <c r="E859" s="28"/>
      <c r="F859" s="29">
        <v>32</v>
      </c>
      <c r="G859" s="30">
        <v>40</v>
      </c>
      <c r="H859" s="149"/>
      <c r="I859" s="30">
        <f t="shared" si="100"/>
        <v>0</v>
      </c>
      <c r="J859" s="30"/>
      <c r="K859" s="31"/>
      <c r="L859" s="180">
        <f t="shared" si="101"/>
        <v>7.8048780487804885</v>
      </c>
      <c r="M859" s="180">
        <f t="shared" si="102"/>
        <v>0</v>
      </c>
      <c r="O859" s="185">
        <f t="shared" si="103"/>
        <v>40</v>
      </c>
      <c r="P859" s="185">
        <f t="shared" si="104"/>
        <v>0</v>
      </c>
      <c r="R859" s="174">
        <v>1.6</v>
      </c>
      <c r="S859" s="172">
        <f t="shared" si="105"/>
        <v>0</v>
      </c>
      <c r="T859" s="174">
        <v>200</v>
      </c>
      <c r="U859" s="172">
        <f t="shared" si="106"/>
        <v>0</v>
      </c>
      <c r="V859" s="174"/>
    </row>
    <row r="860" spans="1:22" s="2" customFormat="1" ht="22.5" customHeight="1" thickBot="1" x14ac:dyDescent="0.25">
      <c r="A860" s="13" t="s">
        <v>613</v>
      </c>
      <c r="B860" s="140" t="s">
        <v>429</v>
      </c>
      <c r="C860" s="141" t="s">
        <v>518</v>
      </c>
      <c r="D860" s="160" t="s">
        <v>558</v>
      </c>
      <c r="E860" s="160"/>
      <c r="F860" s="143">
        <v>46.4</v>
      </c>
      <c r="G860" s="30">
        <v>58</v>
      </c>
      <c r="H860" s="149"/>
      <c r="I860" s="30">
        <f t="shared" si="100"/>
        <v>0</v>
      </c>
      <c r="J860" s="30"/>
      <c r="K860" s="31"/>
      <c r="L860" s="180">
        <f t="shared" si="101"/>
        <v>11.317073170731708</v>
      </c>
      <c r="M860" s="180">
        <f t="shared" si="102"/>
        <v>0</v>
      </c>
      <c r="O860" s="185">
        <f t="shared" si="103"/>
        <v>57.999999999999993</v>
      </c>
      <c r="P860" s="185">
        <f t="shared" si="104"/>
        <v>0</v>
      </c>
      <c r="R860" s="174">
        <v>1.6</v>
      </c>
      <c r="S860" s="172">
        <f t="shared" si="105"/>
        <v>0</v>
      </c>
      <c r="T860" s="174">
        <v>200</v>
      </c>
      <c r="U860" s="172">
        <f t="shared" si="106"/>
        <v>0</v>
      </c>
      <c r="V860" s="174"/>
    </row>
    <row r="861" spans="1:22" s="2" customFormat="1" ht="22.5" customHeight="1" thickBot="1" x14ac:dyDescent="0.25">
      <c r="A861" s="13"/>
      <c r="B861" s="156" t="s">
        <v>16</v>
      </c>
      <c r="C861" s="161"/>
      <c r="D861" s="162"/>
      <c r="E861" s="162"/>
      <c r="F861" s="163"/>
      <c r="G861" s="139"/>
      <c r="H861" s="149"/>
      <c r="I861" s="30">
        <f t="shared" si="100"/>
        <v>0</v>
      </c>
      <c r="J861" s="30"/>
      <c r="K861" s="31"/>
      <c r="L861" s="180">
        <f t="shared" si="101"/>
        <v>0</v>
      </c>
      <c r="M861" s="180">
        <f t="shared" si="102"/>
        <v>0</v>
      </c>
      <c r="O861" s="185">
        <f t="shared" si="103"/>
        <v>0</v>
      </c>
      <c r="P861" s="185">
        <f t="shared" si="104"/>
        <v>0</v>
      </c>
      <c r="R861" s="174"/>
      <c r="S861" s="172">
        <f t="shared" si="105"/>
        <v>0</v>
      </c>
      <c r="T861" s="174"/>
      <c r="U861" s="172"/>
      <c r="V861" s="174">
        <f>S861</f>
        <v>0</v>
      </c>
    </row>
    <row r="862" spans="1:22" s="2" customFormat="1" ht="22.5" customHeight="1" x14ac:dyDescent="0.2">
      <c r="A862" s="13" t="s">
        <v>609</v>
      </c>
      <c r="B862" s="144" t="s">
        <v>430</v>
      </c>
      <c r="C862" s="145" t="s">
        <v>543</v>
      </c>
      <c r="D862" s="146" t="s">
        <v>700</v>
      </c>
      <c r="E862" s="146"/>
      <c r="F862" s="147">
        <v>11</v>
      </c>
      <c r="G862" s="30">
        <v>14</v>
      </c>
      <c r="H862" s="149"/>
      <c r="I862" s="30">
        <f t="shared" si="100"/>
        <v>0</v>
      </c>
      <c r="J862" s="30"/>
      <c r="K862" s="34"/>
      <c r="L862" s="180">
        <f t="shared" si="101"/>
        <v>2.6829268292682928</v>
      </c>
      <c r="M862" s="180">
        <f t="shared" si="102"/>
        <v>0</v>
      </c>
      <c r="O862" s="185">
        <f t="shared" si="103"/>
        <v>13.75</v>
      </c>
      <c r="P862" s="185">
        <f t="shared" si="104"/>
        <v>0</v>
      </c>
      <c r="R862" s="174">
        <v>1.5</v>
      </c>
      <c r="S862" s="172">
        <f t="shared" si="105"/>
        <v>0</v>
      </c>
      <c r="T862" s="174">
        <v>200</v>
      </c>
      <c r="U862" s="172">
        <f t="shared" si="106"/>
        <v>0</v>
      </c>
      <c r="V862" s="174"/>
    </row>
    <row r="863" spans="1:22" s="2" customFormat="1" ht="22.5" customHeight="1" x14ac:dyDescent="0.2">
      <c r="A863" s="13" t="s">
        <v>609</v>
      </c>
      <c r="B863" s="27" t="s">
        <v>431</v>
      </c>
      <c r="C863" s="35" t="s">
        <v>543</v>
      </c>
      <c r="D863" s="28" t="s">
        <v>580</v>
      </c>
      <c r="E863" s="28"/>
      <c r="F863" s="29">
        <v>11</v>
      </c>
      <c r="G863" s="30">
        <v>14</v>
      </c>
      <c r="H863" s="149"/>
      <c r="I863" s="30">
        <f t="shared" si="100"/>
        <v>0</v>
      </c>
      <c r="J863" s="30"/>
      <c r="K863" s="31"/>
      <c r="L863" s="180">
        <f t="shared" si="101"/>
        <v>2.6829268292682928</v>
      </c>
      <c r="M863" s="180">
        <f t="shared" si="102"/>
        <v>0</v>
      </c>
      <c r="O863" s="185">
        <f t="shared" si="103"/>
        <v>13.75</v>
      </c>
      <c r="P863" s="185">
        <f t="shared" si="104"/>
        <v>0</v>
      </c>
      <c r="R863" s="174">
        <v>1.5</v>
      </c>
      <c r="S863" s="172">
        <f t="shared" si="105"/>
        <v>0</v>
      </c>
      <c r="T863" s="174">
        <v>200</v>
      </c>
      <c r="U863" s="172">
        <f t="shared" si="106"/>
        <v>0</v>
      </c>
      <c r="V863" s="174"/>
    </row>
    <row r="864" spans="1:22" s="2" customFormat="1" ht="22.5" customHeight="1" x14ac:dyDescent="0.2">
      <c r="A864" s="13" t="s">
        <v>609</v>
      </c>
      <c r="B864" s="27" t="s">
        <v>432</v>
      </c>
      <c r="C864" s="35" t="s">
        <v>543</v>
      </c>
      <c r="D864" s="28" t="s">
        <v>135</v>
      </c>
      <c r="E864" s="28"/>
      <c r="F864" s="29">
        <v>11</v>
      </c>
      <c r="G864" s="30">
        <v>14</v>
      </c>
      <c r="H864" s="149"/>
      <c r="I864" s="30">
        <f t="shared" si="100"/>
        <v>0</v>
      </c>
      <c r="J864" s="200" t="s">
        <v>111</v>
      </c>
      <c r="K864" s="27" t="s">
        <v>433</v>
      </c>
      <c r="L864" s="180">
        <f t="shared" si="101"/>
        <v>2.6829268292682928</v>
      </c>
      <c r="M864" s="180">
        <f t="shared" si="102"/>
        <v>0</v>
      </c>
      <c r="O864" s="185">
        <f t="shared" si="103"/>
        <v>13.75</v>
      </c>
      <c r="P864" s="185">
        <f t="shared" si="104"/>
        <v>0</v>
      </c>
      <c r="R864" s="174">
        <v>1.5</v>
      </c>
      <c r="S864" s="172">
        <f t="shared" si="105"/>
        <v>0</v>
      </c>
      <c r="T864" s="174">
        <v>200</v>
      </c>
      <c r="U864" s="172">
        <f t="shared" si="106"/>
        <v>0</v>
      </c>
      <c r="V864" s="174"/>
    </row>
    <row r="865" spans="1:22" s="2" customFormat="1" ht="22.5" customHeight="1" x14ac:dyDescent="0.2">
      <c r="A865" s="13" t="s">
        <v>609</v>
      </c>
      <c r="B865" s="27" t="s">
        <v>434</v>
      </c>
      <c r="C865" s="35" t="s">
        <v>543</v>
      </c>
      <c r="D865" s="28" t="s">
        <v>807</v>
      </c>
      <c r="E865" s="28"/>
      <c r="F865" s="29">
        <v>11</v>
      </c>
      <c r="G865" s="30">
        <v>14</v>
      </c>
      <c r="H865" s="149"/>
      <c r="I865" s="30">
        <f t="shared" si="100"/>
        <v>0</v>
      </c>
      <c r="J865" s="30"/>
      <c r="K865" s="34"/>
      <c r="L865" s="180">
        <f t="shared" si="101"/>
        <v>2.6829268292682928</v>
      </c>
      <c r="M865" s="180">
        <f t="shared" si="102"/>
        <v>0</v>
      </c>
      <c r="O865" s="185">
        <f t="shared" si="103"/>
        <v>13.75</v>
      </c>
      <c r="P865" s="185">
        <f t="shared" si="104"/>
        <v>0</v>
      </c>
      <c r="R865" s="174">
        <v>1.5</v>
      </c>
      <c r="S865" s="172">
        <f t="shared" si="105"/>
        <v>0</v>
      </c>
      <c r="T865" s="174">
        <v>200</v>
      </c>
      <c r="U865" s="172">
        <f t="shared" si="106"/>
        <v>0</v>
      </c>
      <c r="V865" s="174"/>
    </row>
    <row r="866" spans="1:22" s="2" customFormat="1" ht="22.5" customHeight="1" x14ac:dyDescent="0.2">
      <c r="A866" s="13" t="s">
        <v>609</v>
      </c>
      <c r="B866" s="46" t="s">
        <v>435</v>
      </c>
      <c r="C866" s="47" t="s">
        <v>570</v>
      </c>
      <c r="D866" s="48"/>
      <c r="E866" s="47"/>
      <c r="F866" s="49">
        <v>11</v>
      </c>
      <c r="G866" s="50">
        <v>14</v>
      </c>
      <c r="H866" s="149"/>
      <c r="I866" s="30">
        <f t="shared" si="100"/>
        <v>0</v>
      </c>
      <c r="J866" s="199" t="s">
        <v>102</v>
      </c>
      <c r="K866" s="51" t="s">
        <v>508</v>
      </c>
      <c r="L866" s="180">
        <f t="shared" si="101"/>
        <v>2.6829268292682928</v>
      </c>
      <c r="M866" s="180">
        <f t="shared" si="102"/>
        <v>0</v>
      </c>
      <c r="O866" s="185">
        <f t="shared" si="103"/>
        <v>13.75</v>
      </c>
      <c r="P866" s="185">
        <f t="shared" si="104"/>
        <v>0</v>
      </c>
      <c r="R866" s="174">
        <v>1.5</v>
      </c>
      <c r="S866" s="172">
        <f t="shared" si="105"/>
        <v>0</v>
      </c>
      <c r="T866" s="174">
        <v>200</v>
      </c>
      <c r="U866" s="172">
        <f t="shared" si="106"/>
        <v>0</v>
      </c>
      <c r="V866" s="174"/>
    </row>
    <row r="867" spans="1:22" s="2" customFormat="1" ht="22.5" customHeight="1" x14ac:dyDescent="0.2">
      <c r="A867" s="13" t="s">
        <v>609</v>
      </c>
      <c r="B867" s="27" t="s">
        <v>436</v>
      </c>
      <c r="C867" s="35" t="s">
        <v>543</v>
      </c>
      <c r="D867" s="28">
        <v>15</v>
      </c>
      <c r="E867" s="28" t="s">
        <v>627</v>
      </c>
      <c r="F867" s="29">
        <v>11</v>
      </c>
      <c r="G867" s="30">
        <v>14</v>
      </c>
      <c r="H867" s="149"/>
      <c r="I867" s="30">
        <f t="shared" si="100"/>
        <v>0</v>
      </c>
      <c r="J867" s="30"/>
      <c r="K867" s="34"/>
      <c r="L867" s="180">
        <f t="shared" si="101"/>
        <v>2.6829268292682928</v>
      </c>
      <c r="M867" s="180">
        <f t="shared" si="102"/>
        <v>0</v>
      </c>
      <c r="O867" s="185">
        <f t="shared" si="103"/>
        <v>13.75</v>
      </c>
      <c r="P867" s="185">
        <f t="shared" si="104"/>
        <v>0</v>
      </c>
      <c r="R867" s="174">
        <v>1.5</v>
      </c>
      <c r="S867" s="172">
        <f t="shared" si="105"/>
        <v>0</v>
      </c>
      <c r="T867" s="174">
        <v>200</v>
      </c>
      <c r="U867" s="172">
        <f t="shared" si="106"/>
        <v>0</v>
      </c>
      <c r="V867" s="174"/>
    </row>
    <row r="868" spans="1:22" s="2" customFormat="1" ht="22.5" customHeight="1" x14ac:dyDescent="0.2">
      <c r="A868" s="13" t="s">
        <v>609</v>
      </c>
      <c r="B868" s="46" t="s">
        <v>437</v>
      </c>
      <c r="C868" s="47" t="s">
        <v>570</v>
      </c>
      <c r="D868" s="48"/>
      <c r="E868" s="48"/>
      <c r="F868" s="49">
        <v>11</v>
      </c>
      <c r="G868" s="50">
        <v>14</v>
      </c>
      <c r="H868" s="149"/>
      <c r="I868" s="30">
        <f t="shared" si="100"/>
        <v>0</v>
      </c>
      <c r="J868" s="199" t="s">
        <v>102</v>
      </c>
      <c r="K868" s="51" t="s">
        <v>508</v>
      </c>
      <c r="L868" s="180">
        <f t="shared" si="101"/>
        <v>2.6829268292682928</v>
      </c>
      <c r="M868" s="180">
        <f t="shared" si="102"/>
        <v>0</v>
      </c>
      <c r="O868" s="185">
        <f t="shared" si="103"/>
        <v>13.75</v>
      </c>
      <c r="P868" s="185">
        <f t="shared" si="104"/>
        <v>0</v>
      </c>
      <c r="R868" s="174">
        <v>1.5</v>
      </c>
      <c r="S868" s="172">
        <f t="shared" si="105"/>
        <v>0</v>
      </c>
      <c r="T868" s="174">
        <v>200</v>
      </c>
      <c r="U868" s="172">
        <f t="shared" si="106"/>
        <v>0</v>
      </c>
      <c r="V868" s="174"/>
    </row>
    <row r="869" spans="1:22" s="2" customFormat="1" ht="22.5" hidden="1" customHeight="1" x14ac:dyDescent="0.2">
      <c r="A869" s="13" t="s">
        <v>609</v>
      </c>
      <c r="B869" s="36" t="s">
        <v>438</v>
      </c>
      <c r="C869" s="37" t="s">
        <v>585</v>
      </c>
      <c r="D869" s="38" t="s">
        <v>219</v>
      </c>
      <c r="E869" s="37"/>
      <c r="F869" s="39">
        <v>32</v>
      </c>
      <c r="G869" s="40">
        <v>40</v>
      </c>
      <c r="H869" s="149"/>
      <c r="I869" s="30">
        <f t="shared" si="100"/>
        <v>0</v>
      </c>
      <c r="J869" s="37" t="s">
        <v>121</v>
      </c>
      <c r="K869" s="37" t="s">
        <v>541</v>
      </c>
      <c r="L869" s="180">
        <f t="shared" si="101"/>
        <v>7.8048780487804885</v>
      </c>
      <c r="M869" s="180">
        <f t="shared" si="102"/>
        <v>0</v>
      </c>
      <c r="O869" s="185">
        <f t="shared" si="103"/>
        <v>40</v>
      </c>
      <c r="P869" s="185">
        <f t="shared" si="104"/>
        <v>0</v>
      </c>
      <c r="R869" s="174">
        <v>3</v>
      </c>
      <c r="S869" s="172">
        <f t="shared" si="105"/>
        <v>0</v>
      </c>
      <c r="T869" s="174"/>
      <c r="U869" s="172"/>
      <c r="V869" s="174">
        <f>S869</f>
        <v>0</v>
      </c>
    </row>
    <row r="870" spans="1:22" s="2" customFormat="1" ht="22.5" customHeight="1" x14ac:dyDescent="0.2">
      <c r="A870" s="13" t="s">
        <v>609</v>
      </c>
      <c r="B870" s="27" t="s">
        <v>439</v>
      </c>
      <c r="C870" s="35" t="s">
        <v>585</v>
      </c>
      <c r="D870" s="28" t="s">
        <v>845</v>
      </c>
      <c r="E870" s="35"/>
      <c r="F870" s="29">
        <v>32</v>
      </c>
      <c r="G870" s="30">
        <v>40</v>
      </c>
      <c r="H870" s="149"/>
      <c r="I870" s="30">
        <f t="shared" si="100"/>
        <v>0</v>
      </c>
      <c r="J870" s="30"/>
      <c r="K870" s="27"/>
      <c r="L870" s="180">
        <f t="shared" si="101"/>
        <v>7.8048780487804885</v>
      </c>
      <c r="M870" s="180">
        <f t="shared" si="102"/>
        <v>0</v>
      </c>
      <c r="O870" s="185">
        <f t="shared" si="103"/>
        <v>40</v>
      </c>
      <c r="P870" s="185">
        <f t="shared" si="104"/>
        <v>0</v>
      </c>
      <c r="R870" s="174">
        <v>3</v>
      </c>
      <c r="S870" s="172">
        <f t="shared" si="105"/>
        <v>0</v>
      </c>
      <c r="T870" s="174"/>
      <c r="U870" s="172"/>
      <c r="V870" s="174">
        <f>S870</f>
        <v>0</v>
      </c>
    </row>
    <row r="871" spans="1:22" s="2" customFormat="1" ht="22.5" customHeight="1" x14ac:dyDescent="0.2">
      <c r="A871" s="13" t="s">
        <v>609</v>
      </c>
      <c r="B871" s="27" t="s">
        <v>439</v>
      </c>
      <c r="C871" s="28" t="s">
        <v>851</v>
      </c>
      <c r="D871" s="28" t="s">
        <v>898</v>
      </c>
      <c r="E871" s="35"/>
      <c r="F871" s="29">
        <v>48</v>
      </c>
      <c r="G871" s="30">
        <v>60</v>
      </c>
      <c r="H871" s="149"/>
      <c r="I871" s="30">
        <f t="shared" si="100"/>
        <v>0</v>
      </c>
      <c r="J871" s="30"/>
      <c r="K871" s="34"/>
      <c r="L871" s="180">
        <f t="shared" si="101"/>
        <v>11.707317073170733</v>
      </c>
      <c r="M871" s="180">
        <f t="shared" si="102"/>
        <v>0</v>
      </c>
      <c r="O871" s="185">
        <f t="shared" si="103"/>
        <v>60</v>
      </c>
      <c r="P871" s="185">
        <f t="shared" si="104"/>
        <v>0</v>
      </c>
      <c r="R871" s="174">
        <v>8</v>
      </c>
      <c r="S871" s="172">
        <f t="shared" si="105"/>
        <v>0</v>
      </c>
      <c r="T871" s="174"/>
      <c r="U871" s="172"/>
      <c r="V871" s="174">
        <f>S871</f>
        <v>0</v>
      </c>
    </row>
    <row r="872" spans="1:22" s="2" customFormat="1" ht="22.5" customHeight="1" x14ac:dyDescent="0.2">
      <c r="A872" s="13" t="s">
        <v>609</v>
      </c>
      <c r="B872" s="27" t="s">
        <v>440</v>
      </c>
      <c r="C872" s="35" t="s">
        <v>543</v>
      </c>
      <c r="D872" s="28" t="s">
        <v>143</v>
      </c>
      <c r="E872" s="35"/>
      <c r="F872" s="29">
        <v>11</v>
      </c>
      <c r="G872" s="30">
        <v>14</v>
      </c>
      <c r="H872" s="149"/>
      <c r="I872" s="30">
        <f t="shared" si="100"/>
        <v>0</v>
      </c>
      <c r="J872" s="200" t="s">
        <v>111</v>
      </c>
      <c r="K872" s="27" t="s">
        <v>433</v>
      </c>
      <c r="L872" s="180">
        <f t="shared" si="101"/>
        <v>2.6829268292682928</v>
      </c>
      <c r="M872" s="180">
        <f t="shared" si="102"/>
        <v>0</v>
      </c>
      <c r="O872" s="185">
        <f t="shared" si="103"/>
        <v>13.75</v>
      </c>
      <c r="P872" s="185">
        <f t="shared" si="104"/>
        <v>0</v>
      </c>
      <c r="R872" s="174">
        <v>1.5</v>
      </c>
      <c r="S872" s="172">
        <f t="shared" si="105"/>
        <v>0</v>
      </c>
      <c r="T872" s="174">
        <v>200</v>
      </c>
      <c r="U872" s="172">
        <f t="shared" si="106"/>
        <v>0</v>
      </c>
      <c r="V872" s="174"/>
    </row>
    <row r="873" spans="1:22" s="2" customFormat="1" ht="22.5" customHeight="1" x14ac:dyDescent="0.2">
      <c r="A873" s="13" t="s">
        <v>609</v>
      </c>
      <c r="B873" s="46" t="s">
        <v>441</v>
      </c>
      <c r="C873" s="47" t="s">
        <v>657</v>
      </c>
      <c r="D873" s="48"/>
      <c r="E873" s="47"/>
      <c r="F873" s="49">
        <v>32</v>
      </c>
      <c r="G873" s="50">
        <v>40</v>
      </c>
      <c r="H873" s="149"/>
      <c r="I873" s="30">
        <f t="shared" si="100"/>
        <v>0</v>
      </c>
      <c r="J873" s="199" t="s">
        <v>102</v>
      </c>
      <c r="K873" s="51" t="s">
        <v>508</v>
      </c>
      <c r="L873" s="180">
        <f t="shared" si="101"/>
        <v>7.8048780487804885</v>
      </c>
      <c r="M873" s="180">
        <f t="shared" si="102"/>
        <v>0</v>
      </c>
      <c r="O873" s="185">
        <f t="shared" si="103"/>
        <v>40</v>
      </c>
      <c r="P873" s="185">
        <f t="shared" si="104"/>
        <v>0</v>
      </c>
      <c r="R873" s="174">
        <v>3</v>
      </c>
      <c r="S873" s="172">
        <f t="shared" si="105"/>
        <v>0</v>
      </c>
      <c r="T873" s="174">
        <v>85</v>
      </c>
      <c r="U873" s="172">
        <f t="shared" si="106"/>
        <v>0</v>
      </c>
      <c r="V873" s="174"/>
    </row>
    <row r="874" spans="1:22" s="2" customFormat="1" ht="22.5" customHeight="1" x14ac:dyDescent="0.2">
      <c r="A874" s="13" t="s">
        <v>609</v>
      </c>
      <c r="B874" s="46" t="s">
        <v>442</v>
      </c>
      <c r="C874" s="47" t="s">
        <v>657</v>
      </c>
      <c r="D874" s="48"/>
      <c r="E874" s="47"/>
      <c r="F874" s="49">
        <v>32</v>
      </c>
      <c r="G874" s="50">
        <v>40</v>
      </c>
      <c r="H874" s="149"/>
      <c r="I874" s="30">
        <f t="shared" si="100"/>
        <v>0</v>
      </c>
      <c r="J874" s="199" t="s">
        <v>102</v>
      </c>
      <c r="K874" s="51" t="s">
        <v>508</v>
      </c>
      <c r="L874" s="180">
        <f t="shared" si="101"/>
        <v>7.8048780487804885</v>
      </c>
      <c r="M874" s="180">
        <f t="shared" si="102"/>
        <v>0</v>
      </c>
      <c r="O874" s="185">
        <f t="shared" si="103"/>
        <v>40</v>
      </c>
      <c r="P874" s="185">
        <f t="shared" si="104"/>
        <v>0</v>
      </c>
      <c r="R874" s="174">
        <v>3</v>
      </c>
      <c r="S874" s="172">
        <f t="shared" si="105"/>
        <v>0</v>
      </c>
      <c r="T874" s="174">
        <v>85</v>
      </c>
      <c r="U874" s="172">
        <f t="shared" si="106"/>
        <v>0</v>
      </c>
      <c r="V874" s="174"/>
    </row>
    <row r="875" spans="1:22" s="2" customFormat="1" ht="22.5" customHeight="1" x14ac:dyDescent="0.2">
      <c r="A875" s="13" t="s">
        <v>609</v>
      </c>
      <c r="B875" s="27" t="s">
        <v>443</v>
      </c>
      <c r="C875" s="35" t="s">
        <v>585</v>
      </c>
      <c r="D875" s="28">
        <v>15</v>
      </c>
      <c r="E875" s="35"/>
      <c r="F875" s="29">
        <v>32</v>
      </c>
      <c r="G875" s="30">
        <v>40</v>
      </c>
      <c r="H875" s="149"/>
      <c r="I875" s="30">
        <f t="shared" si="100"/>
        <v>0</v>
      </c>
      <c r="J875" s="30"/>
      <c r="K875" s="83"/>
      <c r="L875" s="180">
        <f t="shared" si="101"/>
        <v>7.8048780487804885</v>
      </c>
      <c r="M875" s="180">
        <f t="shared" si="102"/>
        <v>0</v>
      </c>
      <c r="O875" s="185">
        <f t="shared" si="103"/>
        <v>40</v>
      </c>
      <c r="P875" s="185">
        <f t="shared" si="104"/>
        <v>0</v>
      </c>
      <c r="R875" s="174">
        <v>3</v>
      </c>
      <c r="S875" s="172">
        <f t="shared" si="105"/>
        <v>0</v>
      </c>
      <c r="T875" s="174">
        <v>85</v>
      </c>
      <c r="U875" s="172">
        <f t="shared" si="106"/>
        <v>0</v>
      </c>
      <c r="V875" s="174"/>
    </row>
    <row r="876" spans="1:22" s="2" customFormat="1" ht="22.5" customHeight="1" x14ac:dyDescent="0.2">
      <c r="A876" s="13" t="s">
        <v>609</v>
      </c>
      <c r="B876" s="27" t="s">
        <v>444</v>
      </c>
      <c r="C876" s="35" t="s">
        <v>543</v>
      </c>
      <c r="D876" s="28" t="s">
        <v>162</v>
      </c>
      <c r="E876" s="35"/>
      <c r="F876" s="29">
        <v>11</v>
      </c>
      <c r="G876" s="30">
        <v>14</v>
      </c>
      <c r="H876" s="149"/>
      <c r="I876" s="30">
        <f t="shared" si="100"/>
        <v>0</v>
      </c>
      <c r="J876" s="200" t="s">
        <v>111</v>
      </c>
      <c r="K876" s="27" t="s">
        <v>433</v>
      </c>
      <c r="L876" s="180">
        <f t="shared" si="101"/>
        <v>2.6829268292682928</v>
      </c>
      <c r="M876" s="180">
        <f t="shared" si="102"/>
        <v>0</v>
      </c>
      <c r="O876" s="185">
        <f t="shared" si="103"/>
        <v>13.75</v>
      </c>
      <c r="P876" s="185">
        <f t="shared" si="104"/>
        <v>0</v>
      </c>
      <c r="R876" s="174">
        <v>1.5</v>
      </c>
      <c r="S876" s="172">
        <f t="shared" si="105"/>
        <v>0</v>
      </c>
      <c r="T876" s="174">
        <v>200</v>
      </c>
      <c r="U876" s="172">
        <f t="shared" si="106"/>
        <v>0</v>
      </c>
      <c r="V876" s="174"/>
    </row>
    <row r="877" spans="1:22" s="2" customFormat="1" ht="22.5" customHeight="1" x14ac:dyDescent="0.2">
      <c r="A877" s="13" t="s">
        <v>609</v>
      </c>
      <c r="B877" s="46" t="s">
        <v>445</v>
      </c>
      <c r="C877" s="47" t="s">
        <v>657</v>
      </c>
      <c r="D877" s="48"/>
      <c r="E877" s="47"/>
      <c r="F877" s="49">
        <v>24</v>
      </c>
      <c r="G877" s="50">
        <v>30</v>
      </c>
      <c r="H877" s="149"/>
      <c r="I877" s="30">
        <f t="shared" si="100"/>
        <v>0</v>
      </c>
      <c r="J877" s="199" t="s">
        <v>102</v>
      </c>
      <c r="K877" s="51" t="s">
        <v>508</v>
      </c>
      <c r="L877" s="180">
        <f t="shared" si="101"/>
        <v>5.8536585365853666</v>
      </c>
      <c r="M877" s="180">
        <f t="shared" si="102"/>
        <v>0</v>
      </c>
      <c r="O877" s="185">
        <f t="shared" si="103"/>
        <v>30</v>
      </c>
      <c r="P877" s="185">
        <f t="shared" si="104"/>
        <v>0</v>
      </c>
      <c r="R877" s="174">
        <v>3</v>
      </c>
      <c r="S877" s="172">
        <f t="shared" si="105"/>
        <v>0</v>
      </c>
      <c r="T877" s="174">
        <v>85</v>
      </c>
      <c r="U877" s="172">
        <f t="shared" si="106"/>
        <v>0</v>
      </c>
      <c r="V877" s="174"/>
    </row>
    <row r="878" spans="1:22" s="2" customFormat="1" ht="22.5" customHeight="1" x14ac:dyDescent="0.2">
      <c r="A878" s="13" t="s">
        <v>609</v>
      </c>
      <c r="B878" s="27" t="s">
        <v>446</v>
      </c>
      <c r="C878" s="35" t="s">
        <v>585</v>
      </c>
      <c r="D878" s="28" t="s">
        <v>90</v>
      </c>
      <c r="E878" s="35"/>
      <c r="F878" s="29">
        <v>30</v>
      </c>
      <c r="G878" s="30">
        <v>38</v>
      </c>
      <c r="H878" s="149"/>
      <c r="I878" s="30">
        <f t="shared" si="100"/>
        <v>0</v>
      </c>
      <c r="J878" s="200" t="s">
        <v>111</v>
      </c>
      <c r="K878" s="27" t="s">
        <v>433</v>
      </c>
      <c r="L878" s="180">
        <f t="shared" si="101"/>
        <v>7.3170731707317076</v>
      </c>
      <c r="M878" s="180">
        <f t="shared" si="102"/>
        <v>0</v>
      </c>
      <c r="O878" s="185">
        <f t="shared" si="103"/>
        <v>37.5</v>
      </c>
      <c r="P878" s="185">
        <f t="shared" si="104"/>
        <v>0</v>
      </c>
      <c r="R878" s="174">
        <v>3</v>
      </c>
      <c r="S878" s="172">
        <f t="shared" si="105"/>
        <v>0</v>
      </c>
      <c r="T878" s="174">
        <v>85</v>
      </c>
      <c r="U878" s="172">
        <f t="shared" si="106"/>
        <v>0</v>
      </c>
      <c r="V878" s="174"/>
    </row>
    <row r="879" spans="1:22" s="2" customFormat="1" ht="22.5" customHeight="1" x14ac:dyDescent="0.2">
      <c r="A879" s="13" t="s">
        <v>609</v>
      </c>
      <c r="B879" s="27" t="s">
        <v>446</v>
      </c>
      <c r="C879" s="35" t="s">
        <v>851</v>
      </c>
      <c r="D879" s="28" t="s">
        <v>82</v>
      </c>
      <c r="E879" s="35"/>
      <c r="F879" s="29">
        <v>41.5</v>
      </c>
      <c r="G879" s="30">
        <v>52</v>
      </c>
      <c r="H879" s="149"/>
      <c r="I879" s="30">
        <f t="shared" si="100"/>
        <v>0</v>
      </c>
      <c r="J879" s="200" t="s">
        <v>111</v>
      </c>
      <c r="K879" s="27" t="s">
        <v>433</v>
      </c>
      <c r="L879" s="180">
        <f t="shared" si="101"/>
        <v>10.121951219512196</v>
      </c>
      <c r="M879" s="180">
        <f t="shared" si="102"/>
        <v>0</v>
      </c>
      <c r="O879" s="185">
        <f t="shared" si="103"/>
        <v>51.875</v>
      </c>
      <c r="P879" s="185">
        <f t="shared" si="104"/>
        <v>0</v>
      </c>
      <c r="R879" s="174">
        <v>8</v>
      </c>
      <c r="S879" s="172">
        <f t="shared" si="105"/>
        <v>0</v>
      </c>
      <c r="T879" s="174"/>
      <c r="U879" s="172"/>
      <c r="V879" s="174">
        <f>S879</f>
        <v>0</v>
      </c>
    </row>
    <row r="880" spans="1:22" s="2" customFormat="1" ht="22.5" customHeight="1" x14ac:dyDescent="0.2">
      <c r="A880" s="13" t="s">
        <v>609</v>
      </c>
      <c r="B880" s="27" t="s">
        <v>446</v>
      </c>
      <c r="C880" s="35" t="s">
        <v>1089</v>
      </c>
      <c r="D880" s="28" t="s">
        <v>97</v>
      </c>
      <c r="E880" s="35"/>
      <c r="F880" s="29">
        <v>104</v>
      </c>
      <c r="G880" s="30">
        <v>130</v>
      </c>
      <c r="H880" s="149"/>
      <c r="I880" s="30">
        <f t="shared" si="100"/>
        <v>0</v>
      </c>
      <c r="J880" s="200" t="s">
        <v>111</v>
      </c>
      <c r="K880" s="27" t="s">
        <v>433</v>
      </c>
      <c r="L880" s="180">
        <f t="shared" si="101"/>
        <v>25.365853658536587</v>
      </c>
      <c r="M880" s="180">
        <f t="shared" si="102"/>
        <v>0</v>
      </c>
      <c r="O880" s="185">
        <f t="shared" si="103"/>
        <v>130</v>
      </c>
      <c r="P880" s="185">
        <f t="shared" si="104"/>
        <v>0</v>
      </c>
      <c r="R880" s="174">
        <v>35</v>
      </c>
      <c r="S880" s="172">
        <f t="shared" si="105"/>
        <v>0</v>
      </c>
      <c r="T880" s="174"/>
      <c r="U880" s="172"/>
      <c r="V880" s="174">
        <f>S880</f>
        <v>0</v>
      </c>
    </row>
    <row r="881" spans="1:22" s="2" customFormat="1" ht="22.5" customHeight="1" x14ac:dyDescent="0.2">
      <c r="A881" s="13" t="s">
        <v>609</v>
      </c>
      <c r="B881" s="46" t="s">
        <v>447</v>
      </c>
      <c r="C881" s="47" t="s">
        <v>570</v>
      </c>
      <c r="D881" s="48"/>
      <c r="E881" s="48"/>
      <c r="F881" s="49">
        <v>11</v>
      </c>
      <c r="G881" s="50">
        <v>14</v>
      </c>
      <c r="H881" s="149"/>
      <c r="I881" s="30">
        <f t="shared" si="100"/>
        <v>0</v>
      </c>
      <c r="J881" s="199" t="s">
        <v>102</v>
      </c>
      <c r="K881" s="51" t="s">
        <v>508</v>
      </c>
      <c r="L881" s="180">
        <f t="shared" si="101"/>
        <v>2.6829268292682928</v>
      </c>
      <c r="M881" s="180">
        <f t="shared" si="102"/>
        <v>0</v>
      </c>
      <c r="O881" s="185">
        <f t="shared" si="103"/>
        <v>13.75</v>
      </c>
      <c r="P881" s="185">
        <f t="shared" si="104"/>
        <v>0</v>
      </c>
      <c r="R881" s="174">
        <v>1.5</v>
      </c>
      <c r="S881" s="172">
        <f t="shared" si="105"/>
        <v>0</v>
      </c>
      <c r="T881" s="174">
        <v>200</v>
      </c>
      <c r="U881" s="172">
        <f t="shared" si="106"/>
        <v>0</v>
      </c>
      <c r="V881" s="174"/>
    </row>
    <row r="882" spans="1:22" s="2" customFormat="1" ht="22.5" customHeight="1" x14ac:dyDescent="0.2">
      <c r="A882" s="13" t="s">
        <v>609</v>
      </c>
      <c r="B882" s="27" t="s">
        <v>448</v>
      </c>
      <c r="C882" s="35" t="s">
        <v>585</v>
      </c>
      <c r="D882" s="28" t="s">
        <v>192</v>
      </c>
      <c r="E882" s="35"/>
      <c r="F882" s="29">
        <v>21.5</v>
      </c>
      <c r="G882" s="30">
        <v>27</v>
      </c>
      <c r="H882" s="149"/>
      <c r="I882" s="30">
        <f t="shared" si="100"/>
        <v>0</v>
      </c>
      <c r="J882" s="200" t="s">
        <v>111</v>
      </c>
      <c r="K882" s="27" t="s">
        <v>433</v>
      </c>
      <c r="L882" s="180">
        <f t="shared" si="101"/>
        <v>5.2439024390243905</v>
      </c>
      <c r="M882" s="180">
        <f t="shared" si="102"/>
        <v>0</v>
      </c>
      <c r="O882" s="185">
        <f t="shared" si="103"/>
        <v>26.875</v>
      </c>
      <c r="P882" s="185">
        <f t="shared" si="104"/>
        <v>0</v>
      </c>
      <c r="R882" s="174">
        <v>3</v>
      </c>
      <c r="S882" s="172">
        <f t="shared" si="105"/>
        <v>0</v>
      </c>
      <c r="T882" s="174">
        <v>85</v>
      </c>
      <c r="U882" s="172">
        <f t="shared" si="106"/>
        <v>0</v>
      </c>
      <c r="V882" s="174"/>
    </row>
    <row r="883" spans="1:22" s="2" customFormat="1" ht="22.5" customHeight="1" x14ac:dyDescent="0.2">
      <c r="A883" s="13" t="s">
        <v>609</v>
      </c>
      <c r="B883" s="46" t="s">
        <v>449</v>
      </c>
      <c r="C883" s="47" t="s">
        <v>657</v>
      </c>
      <c r="D883" s="48"/>
      <c r="E883" s="47"/>
      <c r="F883" s="49">
        <v>30</v>
      </c>
      <c r="G883" s="50">
        <v>38</v>
      </c>
      <c r="H883" s="149"/>
      <c r="I883" s="30">
        <f t="shared" si="100"/>
        <v>0</v>
      </c>
      <c r="J883" s="199" t="s">
        <v>102</v>
      </c>
      <c r="K883" s="51" t="s">
        <v>508</v>
      </c>
      <c r="L883" s="180">
        <f t="shared" si="101"/>
        <v>7.3170731707317076</v>
      </c>
      <c r="M883" s="180">
        <f t="shared" si="102"/>
        <v>0</v>
      </c>
      <c r="O883" s="185">
        <f t="shared" si="103"/>
        <v>37.5</v>
      </c>
      <c r="P883" s="185">
        <f t="shared" si="104"/>
        <v>0</v>
      </c>
      <c r="R883" s="174">
        <v>3</v>
      </c>
      <c r="S883" s="172">
        <f t="shared" si="105"/>
        <v>0</v>
      </c>
      <c r="T883" s="174">
        <v>85</v>
      </c>
      <c r="U883" s="172">
        <f t="shared" si="106"/>
        <v>0</v>
      </c>
      <c r="V883" s="174"/>
    </row>
    <row r="884" spans="1:22" s="2" customFormat="1" ht="22.5" customHeight="1" x14ac:dyDescent="0.2">
      <c r="A884" s="13" t="s">
        <v>609</v>
      </c>
      <c r="B884" s="27" t="s">
        <v>450</v>
      </c>
      <c r="C884" s="35" t="s">
        <v>585</v>
      </c>
      <c r="D884" s="28" t="s">
        <v>458</v>
      </c>
      <c r="E884" s="35"/>
      <c r="F884" s="29">
        <v>30</v>
      </c>
      <c r="G884" s="30">
        <v>38</v>
      </c>
      <c r="H884" s="149"/>
      <c r="I884" s="30">
        <f t="shared" si="100"/>
        <v>0</v>
      </c>
      <c r="J884" s="200" t="s">
        <v>111</v>
      </c>
      <c r="K884" s="27" t="s">
        <v>433</v>
      </c>
      <c r="L884" s="180">
        <f t="shared" si="101"/>
        <v>7.3170731707317076</v>
      </c>
      <c r="M884" s="180">
        <f t="shared" si="102"/>
        <v>0</v>
      </c>
      <c r="O884" s="185">
        <f t="shared" si="103"/>
        <v>37.5</v>
      </c>
      <c r="P884" s="185">
        <f t="shared" si="104"/>
        <v>0</v>
      </c>
      <c r="R884" s="174">
        <v>3</v>
      </c>
      <c r="S884" s="172">
        <f t="shared" si="105"/>
        <v>0</v>
      </c>
      <c r="T884" s="174">
        <v>85</v>
      </c>
      <c r="U884" s="172">
        <f t="shared" si="106"/>
        <v>0</v>
      </c>
      <c r="V884" s="174"/>
    </row>
    <row r="885" spans="1:22" s="2" customFormat="1" ht="22.5" customHeight="1" x14ac:dyDescent="0.2">
      <c r="A885" s="13" t="s">
        <v>609</v>
      </c>
      <c r="B885" s="27" t="s">
        <v>450</v>
      </c>
      <c r="C885" s="35" t="s">
        <v>851</v>
      </c>
      <c r="D885" s="28" t="s">
        <v>83</v>
      </c>
      <c r="E885" s="35"/>
      <c r="F885" s="29">
        <v>41.5</v>
      </c>
      <c r="G885" s="30">
        <v>52</v>
      </c>
      <c r="H885" s="149"/>
      <c r="I885" s="30">
        <f t="shared" si="100"/>
        <v>0</v>
      </c>
      <c r="J885" s="200" t="s">
        <v>111</v>
      </c>
      <c r="K885" s="27" t="s">
        <v>433</v>
      </c>
      <c r="L885" s="180">
        <f t="shared" si="101"/>
        <v>10.121951219512196</v>
      </c>
      <c r="M885" s="180">
        <f t="shared" si="102"/>
        <v>0</v>
      </c>
      <c r="O885" s="185">
        <f t="shared" si="103"/>
        <v>51.875</v>
      </c>
      <c r="P885" s="185">
        <f t="shared" si="104"/>
        <v>0</v>
      </c>
      <c r="R885" s="174">
        <v>8</v>
      </c>
      <c r="S885" s="172">
        <f t="shared" si="105"/>
        <v>0</v>
      </c>
      <c r="T885" s="174"/>
      <c r="U885" s="172"/>
      <c r="V885" s="174">
        <f>S885</f>
        <v>0</v>
      </c>
    </row>
    <row r="886" spans="1:22" s="2" customFormat="1" ht="22.5" customHeight="1" x14ac:dyDescent="0.2">
      <c r="A886" s="13" t="s">
        <v>609</v>
      </c>
      <c r="B886" s="27" t="s">
        <v>450</v>
      </c>
      <c r="C886" s="35" t="s">
        <v>1089</v>
      </c>
      <c r="D886" s="28" t="s">
        <v>96</v>
      </c>
      <c r="E886" s="35"/>
      <c r="F886" s="29">
        <v>104</v>
      </c>
      <c r="G886" s="30">
        <v>130</v>
      </c>
      <c r="H886" s="149"/>
      <c r="I886" s="30">
        <f t="shared" si="100"/>
        <v>0</v>
      </c>
      <c r="J886" s="200" t="s">
        <v>111</v>
      </c>
      <c r="K886" s="27" t="s">
        <v>433</v>
      </c>
      <c r="L886" s="180">
        <f t="shared" si="101"/>
        <v>25.365853658536587</v>
      </c>
      <c r="M886" s="180">
        <f t="shared" si="102"/>
        <v>0</v>
      </c>
      <c r="O886" s="185">
        <f t="shared" si="103"/>
        <v>130</v>
      </c>
      <c r="P886" s="185">
        <f t="shared" si="104"/>
        <v>0</v>
      </c>
      <c r="R886" s="174">
        <v>35</v>
      </c>
      <c r="S886" s="172">
        <f t="shared" si="105"/>
        <v>0</v>
      </c>
      <c r="T886" s="174"/>
      <c r="U886" s="172"/>
      <c r="V886" s="174">
        <f>S886</f>
        <v>0</v>
      </c>
    </row>
    <row r="887" spans="1:22" s="2" customFormat="1" ht="22.5" customHeight="1" x14ac:dyDescent="0.2">
      <c r="A887" s="13" t="s">
        <v>609</v>
      </c>
      <c r="B887" s="27" t="s">
        <v>451</v>
      </c>
      <c r="C887" s="35" t="s">
        <v>585</v>
      </c>
      <c r="D887" s="28" t="s">
        <v>141</v>
      </c>
      <c r="E887" s="35"/>
      <c r="F887" s="29">
        <v>21.5</v>
      </c>
      <c r="G887" s="30">
        <v>27</v>
      </c>
      <c r="H887" s="149"/>
      <c r="I887" s="30">
        <f t="shared" si="100"/>
        <v>0</v>
      </c>
      <c r="J887" s="200" t="s">
        <v>111</v>
      </c>
      <c r="K887" s="27" t="s">
        <v>433</v>
      </c>
      <c r="L887" s="180">
        <f t="shared" si="101"/>
        <v>5.2439024390243905</v>
      </c>
      <c r="M887" s="180">
        <f t="shared" si="102"/>
        <v>0</v>
      </c>
      <c r="O887" s="185">
        <f t="shared" si="103"/>
        <v>26.875</v>
      </c>
      <c r="P887" s="185">
        <f t="shared" si="104"/>
        <v>0</v>
      </c>
      <c r="R887" s="174">
        <v>3</v>
      </c>
      <c r="S887" s="172">
        <f t="shared" si="105"/>
        <v>0</v>
      </c>
      <c r="T887" s="174">
        <v>85</v>
      </c>
      <c r="U887" s="172">
        <f t="shared" si="106"/>
        <v>0</v>
      </c>
      <c r="V887" s="174"/>
    </row>
    <row r="888" spans="1:22" s="2" customFormat="1" ht="22.5" customHeight="1" x14ac:dyDescent="0.2">
      <c r="A888" s="13" t="s">
        <v>609</v>
      </c>
      <c r="B888" s="27" t="s">
        <v>452</v>
      </c>
      <c r="C888" s="35" t="s">
        <v>585</v>
      </c>
      <c r="D888" s="28" t="s">
        <v>165</v>
      </c>
      <c r="E888" s="35"/>
      <c r="F888" s="29">
        <v>30</v>
      </c>
      <c r="G888" s="30">
        <v>38</v>
      </c>
      <c r="H888" s="149"/>
      <c r="I888" s="30">
        <f t="shared" si="100"/>
        <v>0</v>
      </c>
      <c r="J888" s="200" t="s">
        <v>111</v>
      </c>
      <c r="K888" s="27" t="s">
        <v>433</v>
      </c>
      <c r="L888" s="180">
        <f t="shared" si="101"/>
        <v>7.3170731707317076</v>
      </c>
      <c r="M888" s="180">
        <f t="shared" si="102"/>
        <v>0</v>
      </c>
      <c r="O888" s="185">
        <f t="shared" si="103"/>
        <v>37.5</v>
      </c>
      <c r="P888" s="185">
        <f t="shared" si="104"/>
        <v>0</v>
      </c>
      <c r="R888" s="174">
        <v>3</v>
      </c>
      <c r="S888" s="172">
        <f t="shared" si="105"/>
        <v>0</v>
      </c>
      <c r="T888" s="174">
        <v>85</v>
      </c>
      <c r="U888" s="172">
        <f t="shared" si="106"/>
        <v>0</v>
      </c>
      <c r="V888" s="174"/>
    </row>
    <row r="889" spans="1:22" s="2" customFormat="1" ht="22.5" customHeight="1" x14ac:dyDescent="0.2">
      <c r="A889" s="13" t="s">
        <v>609</v>
      </c>
      <c r="B889" s="27" t="s">
        <v>453</v>
      </c>
      <c r="C889" s="35" t="s">
        <v>543</v>
      </c>
      <c r="D889" s="28" t="s">
        <v>75</v>
      </c>
      <c r="E889" s="35"/>
      <c r="F889" s="29">
        <v>16</v>
      </c>
      <c r="G889" s="30">
        <v>20</v>
      </c>
      <c r="H889" s="149"/>
      <c r="I889" s="30">
        <f t="shared" si="100"/>
        <v>0</v>
      </c>
      <c r="J889" s="200" t="s">
        <v>111</v>
      </c>
      <c r="K889" s="27" t="s">
        <v>433</v>
      </c>
      <c r="L889" s="180">
        <f t="shared" si="101"/>
        <v>3.9024390243902443</v>
      </c>
      <c r="M889" s="180">
        <f t="shared" si="102"/>
        <v>0</v>
      </c>
      <c r="O889" s="185">
        <f t="shared" si="103"/>
        <v>20</v>
      </c>
      <c r="P889" s="185">
        <f t="shared" si="104"/>
        <v>0</v>
      </c>
      <c r="R889" s="174">
        <v>1.5</v>
      </c>
      <c r="S889" s="172">
        <f t="shared" si="105"/>
        <v>0</v>
      </c>
      <c r="T889" s="174">
        <v>200</v>
      </c>
      <c r="U889" s="172">
        <f t="shared" si="106"/>
        <v>0</v>
      </c>
      <c r="V889" s="174"/>
    </row>
    <row r="890" spans="1:22" s="2" customFormat="1" ht="22.5" customHeight="1" x14ac:dyDescent="0.2">
      <c r="A890" s="13" t="s">
        <v>609</v>
      </c>
      <c r="B890" s="27" t="s">
        <v>453</v>
      </c>
      <c r="C890" s="35" t="s">
        <v>585</v>
      </c>
      <c r="D890" s="28" t="s">
        <v>141</v>
      </c>
      <c r="E890" s="35"/>
      <c r="F890" s="29">
        <v>30</v>
      </c>
      <c r="G890" s="30">
        <v>38</v>
      </c>
      <c r="H890" s="149"/>
      <c r="I890" s="30">
        <f t="shared" si="100"/>
        <v>0</v>
      </c>
      <c r="J890" s="200" t="s">
        <v>111</v>
      </c>
      <c r="K890" s="27" t="s">
        <v>433</v>
      </c>
      <c r="L890" s="180">
        <f t="shared" si="101"/>
        <v>7.3170731707317076</v>
      </c>
      <c r="M890" s="180">
        <f t="shared" si="102"/>
        <v>0</v>
      </c>
      <c r="O890" s="185">
        <f t="shared" si="103"/>
        <v>37.5</v>
      </c>
      <c r="P890" s="185">
        <f t="shared" si="104"/>
        <v>0</v>
      </c>
      <c r="R890" s="174">
        <v>3</v>
      </c>
      <c r="S890" s="172">
        <f t="shared" si="105"/>
        <v>0</v>
      </c>
      <c r="T890" s="174">
        <v>85</v>
      </c>
      <c r="U890" s="172">
        <f t="shared" si="106"/>
        <v>0</v>
      </c>
      <c r="V890" s="174"/>
    </row>
    <row r="891" spans="1:22" s="2" customFormat="1" ht="22.5" customHeight="1" x14ac:dyDescent="0.2">
      <c r="A891" s="13" t="s">
        <v>609</v>
      </c>
      <c r="B891" s="27" t="s">
        <v>454</v>
      </c>
      <c r="C891" s="35" t="s">
        <v>585</v>
      </c>
      <c r="D891" s="28" t="s">
        <v>89</v>
      </c>
      <c r="E891" s="35"/>
      <c r="F891" s="29">
        <v>30</v>
      </c>
      <c r="G891" s="30">
        <v>38</v>
      </c>
      <c r="H891" s="149"/>
      <c r="I891" s="30">
        <f t="shared" si="100"/>
        <v>0</v>
      </c>
      <c r="J891" s="200" t="s">
        <v>111</v>
      </c>
      <c r="K891" s="27" t="s">
        <v>433</v>
      </c>
      <c r="L891" s="180">
        <f t="shared" si="101"/>
        <v>7.3170731707317076</v>
      </c>
      <c r="M891" s="180">
        <f t="shared" si="102"/>
        <v>0</v>
      </c>
      <c r="O891" s="185">
        <f t="shared" si="103"/>
        <v>37.5</v>
      </c>
      <c r="P891" s="185">
        <f t="shared" si="104"/>
        <v>0</v>
      </c>
      <c r="R891" s="174">
        <v>3</v>
      </c>
      <c r="S891" s="172">
        <f t="shared" si="105"/>
        <v>0</v>
      </c>
      <c r="T891" s="174">
        <v>85</v>
      </c>
      <c r="U891" s="172">
        <f t="shared" si="106"/>
        <v>0</v>
      </c>
      <c r="V891" s="174"/>
    </row>
    <row r="892" spans="1:22" s="2" customFormat="1" ht="22.5" customHeight="1" x14ac:dyDescent="0.2">
      <c r="A892" s="13" t="s">
        <v>609</v>
      </c>
      <c r="B892" s="27" t="s">
        <v>455</v>
      </c>
      <c r="C892" s="35" t="s">
        <v>585</v>
      </c>
      <c r="D892" s="28" t="s">
        <v>227</v>
      </c>
      <c r="E892" s="35"/>
      <c r="F892" s="29">
        <v>21.5</v>
      </c>
      <c r="G892" s="30">
        <v>27</v>
      </c>
      <c r="H892" s="149"/>
      <c r="I892" s="30">
        <f t="shared" si="100"/>
        <v>0</v>
      </c>
      <c r="J892" s="200" t="s">
        <v>111</v>
      </c>
      <c r="K892" s="27" t="s">
        <v>433</v>
      </c>
      <c r="L892" s="180">
        <f t="shared" si="101"/>
        <v>5.2439024390243905</v>
      </c>
      <c r="M892" s="180">
        <f t="shared" si="102"/>
        <v>0</v>
      </c>
      <c r="O892" s="185">
        <f t="shared" si="103"/>
        <v>26.875</v>
      </c>
      <c r="P892" s="185">
        <f t="shared" si="104"/>
        <v>0</v>
      </c>
      <c r="R892" s="174">
        <v>3</v>
      </c>
      <c r="S892" s="172">
        <f t="shared" si="105"/>
        <v>0</v>
      </c>
      <c r="T892" s="174">
        <v>85</v>
      </c>
      <c r="U892" s="172">
        <f t="shared" si="106"/>
        <v>0</v>
      </c>
      <c r="V892" s="174"/>
    </row>
    <row r="893" spans="1:22" s="2" customFormat="1" ht="22.5" customHeight="1" x14ac:dyDescent="0.2">
      <c r="A893" s="13" t="s">
        <v>609</v>
      </c>
      <c r="B893" s="27" t="s">
        <v>456</v>
      </c>
      <c r="C893" s="35" t="s">
        <v>585</v>
      </c>
      <c r="D893" s="28" t="s">
        <v>221</v>
      </c>
      <c r="E893" s="35"/>
      <c r="F893" s="29">
        <v>30</v>
      </c>
      <c r="G893" s="30">
        <v>38</v>
      </c>
      <c r="H893" s="149"/>
      <c r="I893" s="30">
        <f t="shared" si="100"/>
        <v>0</v>
      </c>
      <c r="J893" s="200" t="s">
        <v>111</v>
      </c>
      <c r="K893" s="27" t="s">
        <v>433</v>
      </c>
      <c r="L893" s="180">
        <f t="shared" si="101"/>
        <v>7.3170731707317076</v>
      </c>
      <c r="M893" s="180">
        <f t="shared" si="102"/>
        <v>0</v>
      </c>
      <c r="O893" s="185">
        <f t="shared" si="103"/>
        <v>37.5</v>
      </c>
      <c r="P893" s="185">
        <f t="shared" si="104"/>
        <v>0</v>
      </c>
      <c r="R893" s="174">
        <v>3</v>
      </c>
      <c r="S893" s="172">
        <f t="shared" si="105"/>
        <v>0</v>
      </c>
      <c r="T893" s="174">
        <v>85</v>
      </c>
      <c r="U893" s="172">
        <f t="shared" si="106"/>
        <v>0</v>
      </c>
      <c r="V893" s="174"/>
    </row>
    <row r="894" spans="1:22" s="2" customFormat="1" ht="22.5" customHeight="1" x14ac:dyDescent="0.2">
      <c r="A894" s="13" t="s">
        <v>609</v>
      </c>
      <c r="B894" s="46" t="s">
        <v>457</v>
      </c>
      <c r="C894" s="48" t="s">
        <v>570</v>
      </c>
      <c r="D894" s="48"/>
      <c r="E894" s="47"/>
      <c r="F894" s="49">
        <v>11</v>
      </c>
      <c r="G894" s="50">
        <v>14</v>
      </c>
      <c r="H894" s="149"/>
      <c r="I894" s="30">
        <f t="shared" si="100"/>
        <v>0</v>
      </c>
      <c r="J894" s="199" t="s">
        <v>102</v>
      </c>
      <c r="K894" s="51" t="s">
        <v>508</v>
      </c>
      <c r="L894" s="180">
        <f t="shared" si="101"/>
        <v>2.6829268292682928</v>
      </c>
      <c r="M894" s="180">
        <f t="shared" si="102"/>
        <v>0</v>
      </c>
      <c r="O894" s="185">
        <f t="shared" si="103"/>
        <v>13.75</v>
      </c>
      <c r="P894" s="185">
        <f t="shared" si="104"/>
        <v>0</v>
      </c>
      <c r="R894" s="174">
        <v>1.5</v>
      </c>
      <c r="S894" s="172">
        <f t="shared" si="105"/>
        <v>0</v>
      </c>
      <c r="T894" s="174">
        <v>200</v>
      </c>
      <c r="U894" s="172">
        <f t="shared" si="106"/>
        <v>0</v>
      </c>
      <c r="V894" s="174"/>
    </row>
    <row r="895" spans="1:22" s="2" customFormat="1" ht="22.5" customHeight="1" x14ac:dyDescent="0.2">
      <c r="A895" s="13" t="s">
        <v>609</v>
      </c>
      <c r="B895" s="27" t="s">
        <v>457</v>
      </c>
      <c r="C895" s="35" t="s">
        <v>585</v>
      </c>
      <c r="D895" s="28" t="s">
        <v>85</v>
      </c>
      <c r="E895" s="35"/>
      <c r="F895" s="29">
        <v>21.5</v>
      </c>
      <c r="G895" s="30">
        <v>27</v>
      </c>
      <c r="H895" s="149"/>
      <c r="I895" s="30">
        <f t="shared" si="100"/>
        <v>0</v>
      </c>
      <c r="J895" s="200" t="s">
        <v>111</v>
      </c>
      <c r="K895" s="27" t="s">
        <v>433</v>
      </c>
      <c r="L895" s="180">
        <f t="shared" si="101"/>
        <v>5.2439024390243905</v>
      </c>
      <c r="M895" s="180">
        <f t="shared" si="102"/>
        <v>0</v>
      </c>
      <c r="O895" s="185">
        <f t="shared" si="103"/>
        <v>26.875</v>
      </c>
      <c r="P895" s="185">
        <f t="shared" si="104"/>
        <v>0</v>
      </c>
      <c r="R895" s="174">
        <v>3</v>
      </c>
      <c r="S895" s="172">
        <f t="shared" si="105"/>
        <v>0</v>
      </c>
      <c r="T895" s="174">
        <v>85</v>
      </c>
      <c r="U895" s="172">
        <f t="shared" si="106"/>
        <v>0</v>
      </c>
      <c r="V895" s="174"/>
    </row>
    <row r="896" spans="1:22" s="2" customFormat="1" ht="22.5" customHeight="1" x14ac:dyDescent="0.2">
      <c r="A896" s="13" t="s">
        <v>609</v>
      </c>
      <c r="B896" s="46" t="s">
        <v>457</v>
      </c>
      <c r="C896" s="103" t="s">
        <v>918</v>
      </c>
      <c r="D896" s="48"/>
      <c r="E896" s="47"/>
      <c r="F896" s="49">
        <v>33.5</v>
      </c>
      <c r="G896" s="50">
        <v>42</v>
      </c>
      <c r="H896" s="149"/>
      <c r="I896" s="30">
        <f t="shared" si="100"/>
        <v>0</v>
      </c>
      <c r="J896" s="199" t="s">
        <v>102</v>
      </c>
      <c r="K896" s="51" t="s">
        <v>508</v>
      </c>
      <c r="L896" s="180">
        <f t="shared" si="101"/>
        <v>8.1707317073170742</v>
      </c>
      <c r="M896" s="180">
        <f t="shared" si="102"/>
        <v>0</v>
      </c>
      <c r="O896" s="185">
        <f t="shared" si="103"/>
        <v>41.875</v>
      </c>
      <c r="P896" s="185">
        <f t="shared" si="104"/>
        <v>0</v>
      </c>
      <c r="R896" s="174">
        <v>8</v>
      </c>
      <c r="S896" s="172">
        <f t="shared" si="105"/>
        <v>0</v>
      </c>
      <c r="T896" s="174"/>
      <c r="U896" s="172"/>
      <c r="V896" s="174">
        <f>S896</f>
        <v>0</v>
      </c>
    </row>
    <row r="897" spans="1:22" s="2" customFormat="1" ht="22.5" customHeight="1" x14ac:dyDescent="0.2">
      <c r="A897" s="13" t="s">
        <v>609</v>
      </c>
      <c r="B897" s="27" t="s">
        <v>457</v>
      </c>
      <c r="C897" s="35" t="s">
        <v>1089</v>
      </c>
      <c r="D897" s="28" t="s">
        <v>83</v>
      </c>
      <c r="E897" s="35"/>
      <c r="F897" s="29">
        <v>96</v>
      </c>
      <c r="G897" s="30">
        <v>120</v>
      </c>
      <c r="H897" s="149"/>
      <c r="I897" s="30">
        <f t="shared" si="100"/>
        <v>0</v>
      </c>
      <c r="J897" s="200" t="s">
        <v>111</v>
      </c>
      <c r="K897" s="27" t="s">
        <v>433</v>
      </c>
      <c r="L897" s="180">
        <f t="shared" si="101"/>
        <v>23.414634146341466</v>
      </c>
      <c r="M897" s="180">
        <f t="shared" si="102"/>
        <v>0</v>
      </c>
      <c r="O897" s="185">
        <f t="shared" si="103"/>
        <v>120</v>
      </c>
      <c r="P897" s="185">
        <f t="shared" si="104"/>
        <v>0</v>
      </c>
      <c r="R897" s="174">
        <v>35</v>
      </c>
      <c r="S897" s="172">
        <f t="shared" si="105"/>
        <v>0</v>
      </c>
      <c r="T897" s="174"/>
      <c r="U897" s="172"/>
      <c r="V897" s="174">
        <f>S897</f>
        <v>0</v>
      </c>
    </row>
    <row r="898" spans="1:22" s="2" customFormat="1" ht="22.5" customHeight="1" x14ac:dyDescent="0.2">
      <c r="A898" s="13" t="s">
        <v>609</v>
      </c>
      <c r="B898" s="27" t="s">
        <v>459</v>
      </c>
      <c r="C898" s="35" t="s">
        <v>585</v>
      </c>
      <c r="D898" s="28" t="s">
        <v>88</v>
      </c>
      <c r="E898" s="35"/>
      <c r="F898" s="29">
        <v>30</v>
      </c>
      <c r="G898" s="30">
        <v>38</v>
      </c>
      <c r="H898" s="149"/>
      <c r="I898" s="30">
        <f t="shared" si="100"/>
        <v>0</v>
      </c>
      <c r="J898" s="200" t="s">
        <v>111</v>
      </c>
      <c r="K898" s="27" t="s">
        <v>433</v>
      </c>
      <c r="L898" s="180">
        <f t="shared" si="101"/>
        <v>7.3170731707317076</v>
      </c>
      <c r="M898" s="180">
        <f t="shared" si="102"/>
        <v>0</v>
      </c>
      <c r="O898" s="185">
        <f t="shared" si="103"/>
        <v>37.5</v>
      </c>
      <c r="P898" s="185">
        <f t="shared" si="104"/>
        <v>0</v>
      </c>
      <c r="R898" s="174">
        <v>3</v>
      </c>
      <c r="S898" s="172">
        <f t="shared" si="105"/>
        <v>0</v>
      </c>
      <c r="T898" s="174">
        <v>85</v>
      </c>
      <c r="U898" s="172">
        <f t="shared" si="106"/>
        <v>0</v>
      </c>
      <c r="V898" s="174"/>
    </row>
    <row r="899" spans="1:22" s="2" customFormat="1" ht="22.5" hidden="1" customHeight="1" x14ac:dyDescent="0.2">
      <c r="A899" s="13" t="s">
        <v>609</v>
      </c>
      <c r="B899" s="36" t="s">
        <v>460</v>
      </c>
      <c r="C899" s="37" t="s">
        <v>1089</v>
      </c>
      <c r="D899" s="38" t="s">
        <v>90</v>
      </c>
      <c r="E899" s="37"/>
      <c r="F899" s="39">
        <v>96</v>
      </c>
      <c r="G899" s="40">
        <v>120</v>
      </c>
      <c r="H899" s="149"/>
      <c r="I899" s="30">
        <f t="shared" si="100"/>
        <v>0</v>
      </c>
      <c r="J899" s="37" t="s">
        <v>121</v>
      </c>
      <c r="K899" s="37" t="s">
        <v>541</v>
      </c>
      <c r="L899" s="180">
        <f t="shared" si="101"/>
        <v>23.414634146341466</v>
      </c>
      <c r="M899" s="180">
        <f t="shared" si="102"/>
        <v>0</v>
      </c>
      <c r="O899" s="185">
        <f t="shared" si="103"/>
        <v>120</v>
      </c>
      <c r="P899" s="185">
        <f t="shared" si="104"/>
        <v>0</v>
      </c>
      <c r="R899" s="174">
        <v>35</v>
      </c>
      <c r="S899" s="172">
        <f t="shared" si="105"/>
        <v>0</v>
      </c>
      <c r="T899" s="174"/>
      <c r="U899" s="172"/>
      <c r="V899" s="174">
        <f>S899</f>
        <v>0</v>
      </c>
    </row>
    <row r="900" spans="1:22" s="2" customFormat="1" ht="22.5" customHeight="1" x14ac:dyDescent="0.2">
      <c r="A900" s="13" t="s">
        <v>609</v>
      </c>
      <c r="B900" s="27" t="s">
        <v>461</v>
      </c>
      <c r="C900" s="35" t="s">
        <v>779</v>
      </c>
      <c r="D900" s="28" t="s">
        <v>84</v>
      </c>
      <c r="E900" s="35"/>
      <c r="F900" s="29">
        <v>52</v>
      </c>
      <c r="G900" s="30">
        <v>70</v>
      </c>
      <c r="H900" s="149"/>
      <c r="I900" s="30">
        <f t="shared" si="100"/>
        <v>0</v>
      </c>
      <c r="J900" s="200" t="s">
        <v>111</v>
      </c>
      <c r="K900" s="27" t="s">
        <v>433</v>
      </c>
      <c r="L900" s="180">
        <f t="shared" si="101"/>
        <v>12.682926829268293</v>
      </c>
      <c r="M900" s="180">
        <f t="shared" si="102"/>
        <v>0</v>
      </c>
      <c r="O900" s="185">
        <f t="shared" si="103"/>
        <v>65</v>
      </c>
      <c r="P900" s="185">
        <f t="shared" si="104"/>
        <v>0</v>
      </c>
      <c r="R900" s="174">
        <v>13</v>
      </c>
      <c r="S900" s="172">
        <f t="shared" si="105"/>
        <v>0</v>
      </c>
      <c r="T900" s="174"/>
      <c r="U900" s="172"/>
      <c r="V900" s="174">
        <f>S900</f>
        <v>0</v>
      </c>
    </row>
    <row r="901" spans="1:22" s="2" customFormat="1" ht="22.5" customHeight="1" x14ac:dyDescent="0.2">
      <c r="A901" s="13" t="s">
        <v>609</v>
      </c>
      <c r="B901" s="27" t="s">
        <v>462</v>
      </c>
      <c r="C901" s="35" t="s">
        <v>585</v>
      </c>
      <c r="D901" s="28" t="s">
        <v>212</v>
      </c>
      <c r="E901" s="35"/>
      <c r="F901" s="29">
        <v>21.5</v>
      </c>
      <c r="G901" s="30">
        <v>27</v>
      </c>
      <c r="H901" s="149"/>
      <c r="I901" s="30">
        <f t="shared" si="100"/>
        <v>0</v>
      </c>
      <c r="J901" s="200" t="s">
        <v>111</v>
      </c>
      <c r="K901" s="27" t="s">
        <v>433</v>
      </c>
      <c r="L901" s="180">
        <f t="shared" si="101"/>
        <v>5.2439024390243905</v>
      </c>
      <c r="M901" s="180">
        <f t="shared" si="102"/>
        <v>0</v>
      </c>
      <c r="O901" s="185">
        <f t="shared" si="103"/>
        <v>26.875</v>
      </c>
      <c r="P901" s="185">
        <f t="shared" si="104"/>
        <v>0</v>
      </c>
      <c r="R901" s="174">
        <v>3</v>
      </c>
      <c r="S901" s="172">
        <f t="shared" si="105"/>
        <v>0</v>
      </c>
      <c r="T901" s="174">
        <v>85</v>
      </c>
      <c r="U901" s="172">
        <f t="shared" si="106"/>
        <v>0</v>
      </c>
      <c r="V901" s="174"/>
    </row>
    <row r="902" spans="1:22" s="2" customFormat="1" ht="22.5" hidden="1" customHeight="1" x14ac:dyDescent="0.2">
      <c r="A902" s="13" t="s">
        <v>609</v>
      </c>
      <c r="B902" s="36" t="s">
        <v>463</v>
      </c>
      <c r="C902" s="37" t="s">
        <v>851</v>
      </c>
      <c r="D902" s="38" t="s">
        <v>191</v>
      </c>
      <c r="E902" s="37"/>
      <c r="F902" s="39">
        <v>41.5</v>
      </c>
      <c r="G902" s="40">
        <v>52</v>
      </c>
      <c r="H902" s="149"/>
      <c r="I902" s="30">
        <f t="shared" si="100"/>
        <v>0</v>
      </c>
      <c r="J902" s="37" t="s">
        <v>121</v>
      </c>
      <c r="K902" s="37" t="s">
        <v>541</v>
      </c>
      <c r="L902" s="180">
        <f t="shared" si="101"/>
        <v>10.121951219512196</v>
      </c>
      <c r="M902" s="180">
        <f t="shared" si="102"/>
        <v>0</v>
      </c>
      <c r="O902" s="185">
        <f t="shared" si="103"/>
        <v>51.875</v>
      </c>
      <c r="P902" s="185">
        <f t="shared" si="104"/>
        <v>0</v>
      </c>
      <c r="R902" s="174">
        <v>8</v>
      </c>
      <c r="S902" s="172">
        <f t="shared" si="105"/>
        <v>0</v>
      </c>
      <c r="T902" s="174"/>
      <c r="U902" s="172"/>
      <c r="V902" s="174">
        <f>S902</f>
        <v>0</v>
      </c>
    </row>
    <row r="903" spans="1:22" s="2" customFormat="1" ht="22.5" hidden="1" customHeight="1" x14ac:dyDescent="0.2">
      <c r="A903" s="13" t="s">
        <v>609</v>
      </c>
      <c r="B903" s="36" t="s">
        <v>463</v>
      </c>
      <c r="C903" s="37" t="s">
        <v>1089</v>
      </c>
      <c r="D903" s="38" t="s">
        <v>95</v>
      </c>
      <c r="E903" s="37"/>
      <c r="F903" s="39">
        <v>96</v>
      </c>
      <c r="G903" s="40">
        <v>120</v>
      </c>
      <c r="H903" s="149"/>
      <c r="I903" s="30">
        <f t="shared" ref="I903:I962" si="107">H903*F903</f>
        <v>0</v>
      </c>
      <c r="J903" s="37" t="s">
        <v>121</v>
      </c>
      <c r="K903" s="37" t="s">
        <v>541</v>
      </c>
      <c r="L903" s="180">
        <f t="shared" ref="L903:L962" si="108">F903/4.1</f>
        <v>23.414634146341466</v>
      </c>
      <c r="M903" s="180">
        <f t="shared" ref="M903:M962" si="109">L903*H903</f>
        <v>0</v>
      </c>
      <c r="O903" s="185">
        <f t="shared" ref="O903:O962" si="110">F903/0.8</f>
        <v>120</v>
      </c>
      <c r="P903" s="185">
        <f t="shared" ref="P903:P962" si="111">O903*H903</f>
        <v>0</v>
      </c>
      <c r="R903" s="174">
        <v>35</v>
      </c>
      <c r="S903" s="172">
        <f t="shared" ref="S903:S962" si="112">R903*H903</f>
        <v>0</v>
      </c>
      <c r="T903" s="174"/>
      <c r="U903" s="172"/>
      <c r="V903" s="174">
        <f>S903</f>
        <v>0</v>
      </c>
    </row>
    <row r="904" spans="1:22" s="2" customFormat="1" ht="22.5" customHeight="1" x14ac:dyDescent="0.2">
      <c r="A904" s="13" t="s">
        <v>609</v>
      </c>
      <c r="B904" s="27" t="s">
        <v>464</v>
      </c>
      <c r="C904" s="35" t="s">
        <v>1089</v>
      </c>
      <c r="D904" s="28" t="s">
        <v>94</v>
      </c>
      <c r="E904" s="35"/>
      <c r="F904" s="29">
        <v>96</v>
      </c>
      <c r="G904" s="30">
        <v>120</v>
      </c>
      <c r="H904" s="149"/>
      <c r="I904" s="30">
        <f t="shared" si="107"/>
        <v>0</v>
      </c>
      <c r="J904" s="200" t="s">
        <v>111</v>
      </c>
      <c r="K904" s="27" t="s">
        <v>433</v>
      </c>
      <c r="L904" s="180">
        <f t="shared" si="108"/>
        <v>23.414634146341466</v>
      </c>
      <c r="M904" s="180">
        <f t="shared" si="109"/>
        <v>0</v>
      </c>
      <c r="O904" s="185">
        <f t="shared" si="110"/>
        <v>120</v>
      </c>
      <c r="P904" s="185">
        <f t="shared" si="111"/>
        <v>0</v>
      </c>
      <c r="R904" s="174">
        <v>35</v>
      </c>
      <c r="S904" s="172">
        <f t="shared" si="112"/>
        <v>0</v>
      </c>
      <c r="T904" s="174"/>
      <c r="U904" s="172"/>
      <c r="V904" s="174">
        <f>S904</f>
        <v>0</v>
      </c>
    </row>
    <row r="905" spans="1:22" s="2" customFormat="1" ht="22.5" customHeight="1" x14ac:dyDescent="0.2">
      <c r="A905" s="13" t="s">
        <v>609</v>
      </c>
      <c r="B905" s="47" t="s">
        <v>465</v>
      </c>
      <c r="C905" s="47" t="s">
        <v>657</v>
      </c>
      <c r="D905" s="48"/>
      <c r="E905" s="47"/>
      <c r="F905" s="49">
        <v>21.5</v>
      </c>
      <c r="G905" s="50">
        <v>27</v>
      </c>
      <c r="H905" s="149"/>
      <c r="I905" s="30">
        <f t="shared" si="107"/>
        <v>0</v>
      </c>
      <c r="J905" s="199" t="s">
        <v>102</v>
      </c>
      <c r="K905" s="51" t="s">
        <v>508</v>
      </c>
      <c r="L905" s="180">
        <f t="shared" si="108"/>
        <v>5.2439024390243905</v>
      </c>
      <c r="M905" s="180">
        <f t="shared" si="109"/>
        <v>0</v>
      </c>
      <c r="O905" s="185">
        <f t="shared" si="110"/>
        <v>26.875</v>
      </c>
      <c r="P905" s="185">
        <f t="shared" si="111"/>
        <v>0</v>
      </c>
      <c r="R905" s="174">
        <v>3</v>
      </c>
      <c r="S905" s="172">
        <f t="shared" si="112"/>
        <v>0</v>
      </c>
      <c r="T905" s="174">
        <v>85</v>
      </c>
      <c r="U905" s="172">
        <f t="shared" ref="U905:U962" si="113">H905/T905</f>
        <v>0</v>
      </c>
      <c r="V905" s="174"/>
    </row>
    <row r="906" spans="1:22" s="2" customFormat="1" ht="22.5" customHeight="1" x14ac:dyDescent="0.2">
      <c r="A906" s="13" t="s">
        <v>609</v>
      </c>
      <c r="B906" s="27" t="s">
        <v>466</v>
      </c>
      <c r="C906" s="35" t="s">
        <v>585</v>
      </c>
      <c r="D906" s="28" t="s">
        <v>135</v>
      </c>
      <c r="E906" s="35"/>
      <c r="F906" s="29">
        <v>30</v>
      </c>
      <c r="G906" s="30">
        <v>38</v>
      </c>
      <c r="H906" s="149"/>
      <c r="I906" s="30">
        <f t="shared" si="107"/>
        <v>0</v>
      </c>
      <c r="J906" s="200" t="s">
        <v>111</v>
      </c>
      <c r="K906" s="27" t="s">
        <v>433</v>
      </c>
      <c r="L906" s="180">
        <f t="shared" si="108"/>
        <v>7.3170731707317076</v>
      </c>
      <c r="M906" s="180">
        <f t="shared" si="109"/>
        <v>0</v>
      </c>
      <c r="O906" s="185">
        <f t="shared" si="110"/>
        <v>37.5</v>
      </c>
      <c r="P906" s="185">
        <f t="shared" si="111"/>
        <v>0</v>
      </c>
      <c r="R906" s="174">
        <v>3</v>
      </c>
      <c r="S906" s="172">
        <f t="shared" si="112"/>
        <v>0</v>
      </c>
      <c r="T906" s="174">
        <v>85</v>
      </c>
      <c r="U906" s="172">
        <f t="shared" si="113"/>
        <v>0</v>
      </c>
      <c r="V906" s="174"/>
    </row>
    <row r="907" spans="1:22" s="2" customFormat="1" ht="22.5" customHeight="1" x14ac:dyDescent="0.2">
      <c r="A907" s="13" t="s">
        <v>609</v>
      </c>
      <c r="B907" s="27" t="s">
        <v>467</v>
      </c>
      <c r="C907" s="35" t="s">
        <v>851</v>
      </c>
      <c r="D907" s="28" t="s">
        <v>83</v>
      </c>
      <c r="E907" s="35"/>
      <c r="F907" s="29">
        <v>41.5</v>
      </c>
      <c r="G907" s="30">
        <v>52</v>
      </c>
      <c r="H907" s="149"/>
      <c r="I907" s="30">
        <f t="shared" si="107"/>
        <v>0</v>
      </c>
      <c r="J907" s="200" t="s">
        <v>111</v>
      </c>
      <c r="K907" s="27" t="s">
        <v>433</v>
      </c>
      <c r="L907" s="180">
        <f t="shared" si="108"/>
        <v>10.121951219512196</v>
      </c>
      <c r="M907" s="180">
        <f t="shared" si="109"/>
        <v>0</v>
      </c>
      <c r="O907" s="185">
        <f t="shared" si="110"/>
        <v>51.875</v>
      </c>
      <c r="P907" s="185">
        <f t="shared" si="111"/>
        <v>0</v>
      </c>
      <c r="R907" s="174">
        <v>8</v>
      </c>
      <c r="S907" s="172">
        <f t="shared" si="112"/>
        <v>0</v>
      </c>
      <c r="T907" s="174"/>
      <c r="U907" s="172"/>
      <c r="V907" s="174">
        <f>S907</f>
        <v>0</v>
      </c>
    </row>
    <row r="908" spans="1:22" s="2" customFormat="1" ht="22.5" customHeight="1" x14ac:dyDescent="0.2">
      <c r="A908" s="13" t="s">
        <v>609</v>
      </c>
      <c r="B908" s="27" t="s">
        <v>468</v>
      </c>
      <c r="C908" s="35" t="s">
        <v>585</v>
      </c>
      <c r="D908" s="28" t="s">
        <v>165</v>
      </c>
      <c r="E908" s="35"/>
      <c r="F908" s="29">
        <v>24</v>
      </c>
      <c r="G908" s="30">
        <v>30</v>
      </c>
      <c r="H908" s="149"/>
      <c r="I908" s="30">
        <f t="shared" si="107"/>
        <v>0</v>
      </c>
      <c r="J908" s="200" t="s">
        <v>111</v>
      </c>
      <c r="K908" s="27" t="s">
        <v>433</v>
      </c>
      <c r="L908" s="180">
        <f t="shared" si="108"/>
        <v>5.8536585365853666</v>
      </c>
      <c r="M908" s="180">
        <f t="shared" si="109"/>
        <v>0</v>
      </c>
      <c r="O908" s="185">
        <f t="shared" si="110"/>
        <v>30</v>
      </c>
      <c r="P908" s="185">
        <f t="shared" si="111"/>
        <v>0</v>
      </c>
      <c r="R908" s="174">
        <v>3</v>
      </c>
      <c r="S908" s="172">
        <f t="shared" si="112"/>
        <v>0</v>
      </c>
      <c r="T908" s="174">
        <v>85</v>
      </c>
      <c r="U908" s="172">
        <f t="shared" si="113"/>
        <v>0</v>
      </c>
      <c r="V908" s="174"/>
    </row>
    <row r="909" spans="1:22" s="2" customFormat="1" ht="22.5" customHeight="1" x14ac:dyDescent="0.2">
      <c r="A909" s="13" t="s">
        <v>609</v>
      </c>
      <c r="B909" s="27" t="s">
        <v>469</v>
      </c>
      <c r="C909" s="35" t="s">
        <v>543</v>
      </c>
      <c r="D909" s="28" t="s">
        <v>76</v>
      </c>
      <c r="E909" s="35"/>
      <c r="F909" s="29">
        <v>11</v>
      </c>
      <c r="G909" s="30">
        <v>14</v>
      </c>
      <c r="H909" s="149"/>
      <c r="I909" s="30">
        <f t="shared" si="107"/>
        <v>0</v>
      </c>
      <c r="J909" s="200" t="s">
        <v>111</v>
      </c>
      <c r="K909" s="27" t="s">
        <v>433</v>
      </c>
      <c r="L909" s="180">
        <f t="shared" si="108"/>
        <v>2.6829268292682928</v>
      </c>
      <c r="M909" s="180">
        <f t="shared" si="109"/>
        <v>0</v>
      </c>
      <c r="O909" s="185">
        <f t="shared" si="110"/>
        <v>13.75</v>
      </c>
      <c r="P909" s="185">
        <f t="shared" si="111"/>
        <v>0</v>
      </c>
      <c r="R909" s="174">
        <v>1.5</v>
      </c>
      <c r="S909" s="172">
        <f t="shared" si="112"/>
        <v>0</v>
      </c>
      <c r="T909" s="174">
        <v>200</v>
      </c>
      <c r="U909" s="172">
        <f t="shared" si="113"/>
        <v>0</v>
      </c>
      <c r="V909" s="174"/>
    </row>
    <row r="910" spans="1:22" s="2" customFormat="1" ht="22.5" customHeight="1" x14ac:dyDescent="0.2">
      <c r="A910" s="13" t="s">
        <v>609</v>
      </c>
      <c r="B910" s="27" t="s">
        <v>469</v>
      </c>
      <c r="C910" s="35" t="s">
        <v>585</v>
      </c>
      <c r="D910" s="28" t="s">
        <v>141</v>
      </c>
      <c r="E910" s="35"/>
      <c r="F910" s="29">
        <v>21.5</v>
      </c>
      <c r="G910" s="30">
        <v>27</v>
      </c>
      <c r="H910" s="149"/>
      <c r="I910" s="30">
        <f t="shared" si="107"/>
        <v>0</v>
      </c>
      <c r="J910" s="200" t="s">
        <v>111</v>
      </c>
      <c r="K910" s="27" t="s">
        <v>433</v>
      </c>
      <c r="L910" s="180">
        <f t="shared" si="108"/>
        <v>5.2439024390243905</v>
      </c>
      <c r="M910" s="180">
        <f t="shared" si="109"/>
        <v>0</v>
      </c>
      <c r="O910" s="185">
        <f t="shared" si="110"/>
        <v>26.875</v>
      </c>
      <c r="P910" s="185">
        <f t="shared" si="111"/>
        <v>0</v>
      </c>
      <c r="R910" s="174">
        <v>3</v>
      </c>
      <c r="S910" s="172">
        <f t="shared" si="112"/>
        <v>0</v>
      </c>
      <c r="T910" s="174">
        <v>85</v>
      </c>
      <c r="U910" s="172">
        <f t="shared" si="113"/>
        <v>0</v>
      </c>
      <c r="V910" s="174"/>
    </row>
    <row r="911" spans="1:22" s="2" customFormat="1" ht="22.5" customHeight="1" x14ac:dyDescent="0.2">
      <c r="A911" s="13" t="s">
        <v>609</v>
      </c>
      <c r="B911" s="46" t="s">
        <v>469</v>
      </c>
      <c r="C911" s="47" t="s">
        <v>918</v>
      </c>
      <c r="D911" s="48"/>
      <c r="E911" s="47"/>
      <c r="F911" s="49">
        <v>33.5</v>
      </c>
      <c r="G911" s="50">
        <v>42</v>
      </c>
      <c r="H911" s="149"/>
      <c r="I911" s="30">
        <f t="shared" si="107"/>
        <v>0</v>
      </c>
      <c r="J911" s="199" t="s">
        <v>102</v>
      </c>
      <c r="K911" s="51" t="s">
        <v>508</v>
      </c>
      <c r="L911" s="180">
        <f t="shared" si="108"/>
        <v>8.1707317073170742</v>
      </c>
      <c r="M911" s="180">
        <f t="shared" si="109"/>
        <v>0</v>
      </c>
      <c r="O911" s="185">
        <f t="shared" si="110"/>
        <v>41.875</v>
      </c>
      <c r="P911" s="185">
        <f t="shared" si="111"/>
        <v>0</v>
      </c>
      <c r="R911" s="174">
        <v>8</v>
      </c>
      <c r="S911" s="172">
        <f t="shared" si="112"/>
        <v>0</v>
      </c>
      <c r="T911" s="174"/>
      <c r="U911" s="172"/>
      <c r="V911" s="174">
        <f>S911</f>
        <v>0</v>
      </c>
    </row>
    <row r="912" spans="1:22" s="2" customFormat="1" ht="22.5" customHeight="1" x14ac:dyDescent="0.2">
      <c r="A912" s="13" t="s">
        <v>609</v>
      </c>
      <c r="B912" s="46" t="s">
        <v>470</v>
      </c>
      <c r="C912" s="47" t="s">
        <v>657</v>
      </c>
      <c r="D912" s="48"/>
      <c r="E912" s="47"/>
      <c r="F912" s="49">
        <v>30</v>
      </c>
      <c r="G912" s="50">
        <v>38</v>
      </c>
      <c r="H912" s="149"/>
      <c r="I912" s="30">
        <f t="shared" si="107"/>
        <v>0</v>
      </c>
      <c r="J912" s="199" t="s">
        <v>102</v>
      </c>
      <c r="K912" s="51" t="s">
        <v>508</v>
      </c>
      <c r="L912" s="180">
        <f t="shared" si="108"/>
        <v>7.3170731707317076</v>
      </c>
      <c r="M912" s="180">
        <f t="shared" si="109"/>
        <v>0</v>
      </c>
      <c r="O912" s="185">
        <f t="shared" si="110"/>
        <v>37.5</v>
      </c>
      <c r="P912" s="185">
        <f t="shared" si="111"/>
        <v>0</v>
      </c>
      <c r="R912" s="174">
        <v>3</v>
      </c>
      <c r="S912" s="172">
        <f t="shared" si="112"/>
        <v>0</v>
      </c>
      <c r="T912" s="174">
        <v>85</v>
      </c>
      <c r="U912" s="172">
        <f t="shared" si="113"/>
        <v>0</v>
      </c>
      <c r="V912" s="174"/>
    </row>
    <row r="913" spans="1:22" s="2" customFormat="1" ht="22.5" customHeight="1" x14ac:dyDescent="0.2">
      <c r="A913" s="13" t="s">
        <v>609</v>
      </c>
      <c r="B913" s="27" t="s">
        <v>470</v>
      </c>
      <c r="C913" s="35" t="s">
        <v>1089</v>
      </c>
      <c r="D913" s="28" t="s">
        <v>93</v>
      </c>
      <c r="E913" s="35"/>
      <c r="F913" s="29">
        <v>96</v>
      </c>
      <c r="G913" s="30">
        <v>120</v>
      </c>
      <c r="H913" s="149"/>
      <c r="I913" s="30">
        <f t="shared" si="107"/>
        <v>0</v>
      </c>
      <c r="J913" s="200" t="s">
        <v>111</v>
      </c>
      <c r="K913" s="27" t="s">
        <v>433</v>
      </c>
      <c r="L913" s="180">
        <f t="shared" si="108"/>
        <v>23.414634146341466</v>
      </c>
      <c r="M913" s="180">
        <f t="shared" si="109"/>
        <v>0</v>
      </c>
      <c r="O913" s="185">
        <f t="shared" si="110"/>
        <v>120</v>
      </c>
      <c r="P913" s="185">
        <f t="shared" si="111"/>
        <v>0</v>
      </c>
      <c r="R913" s="174">
        <v>35</v>
      </c>
      <c r="S913" s="172">
        <f t="shared" si="112"/>
        <v>0</v>
      </c>
      <c r="T913" s="174"/>
      <c r="U913" s="172"/>
      <c r="V913" s="174">
        <f>S913</f>
        <v>0</v>
      </c>
    </row>
    <row r="914" spans="1:22" s="2" customFormat="1" ht="22.5" customHeight="1" x14ac:dyDescent="0.2">
      <c r="A914" s="13" t="s">
        <v>609</v>
      </c>
      <c r="B914" s="27" t="s">
        <v>471</v>
      </c>
      <c r="C914" s="35" t="s">
        <v>779</v>
      </c>
      <c r="D914" s="28" t="s">
        <v>85</v>
      </c>
      <c r="E914" s="35"/>
      <c r="F914" s="29">
        <v>52</v>
      </c>
      <c r="G914" s="30">
        <v>70</v>
      </c>
      <c r="H914" s="149"/>
      <c r="I914" s="30">
        <f t="shared" si="107"/>
        <v>0</v>
      </c>
      <c r="J914" s="200" t="s">
        <v>111</v>
      </c>
      <c r="K914" s="27" t="s">
        <v>433</v>
      </c>
      <c r="L914" s="180">
        <f t="shared" si="108"/>
        <v>12.682926829268293</v>
      </c>
      <c r="M914" s="180">
        <f t="shared" si="109"/>
        <v>0</v>
      </c>
      <c r="O914" s="185">
        <f t="shared" si="110"/>
        <v>65</v>
      </c>
      <c r="P914" s="185">
        <f t="shared" si="111"/>
        <v>0</v>
      </c>
      <c r="R914" s="174">
        <v>13</v>
      </c>
      <c r="S914" s="172">
        <f t="shared" si="112"/>
        <v>0</v>
      </c>
      <c r="T914" s="174"/>
      <c r="U914" s="172"/>
      <c r="V914" s="174">
        <f>S914</f>
        <v>0</v>
      </c>
    </row>
    <row r="915" spans="1:22" s="2" customFormat="1" ht="22.5" customHeight="1" x14ac:dyDescent="0.2">
      <c r="A915" s="13" t="s">
        <v>609</v>
      </c>
      <c r="B915" s="46" t="s">
        <v>472</v>
      </c>
      <c r="C915" s="47" t="s">
        <v>918</v>
      </c>
      <c r="D915" s="48"/>
      <c r="E915" s="47"/>
      <c r="F915" s="49">
        <v>41.5</v>
      </c>
      <c r="G915" s="50">
        <v>52</v>
      </c>
      <c r="H915" s="149"/>
      <c r="I915" s="30">
        <f t="shared" si="107"/>
        <v>0</v>
      </c>
      <c r="J915" s="199" t="s">
        <v>102</v>
      </c>
      <c r="K915" s="51" t="s">
        <v>508</v>
      </c>
      <c r="L915" s="180">
        <f t="shared" si="108"/>
        <v>10.121951219512196</v>
      </c>
      <c r="M915" s="180">
        <f t="shared" si="109"/>
        <v>0</v>
      </c>
      <c r="O915" s="185">
        <f t="shared" si="110"/>
        <v>51.875</v>
      </c>
      <c r="P915" s="185">
        <f t="shared" si="111"/>
        <v>0</v>
      </c>
      <c r="R915" s="174">
        <v>8</v>
      </c>
      <c r="S915" s="172">
        <f t="shared" si="112"/>
        <v>0</v>
      </c>
      <c r="T915" s="174"/>
      <c r="U915" s="172"/>
      <c r="V915" s="174">
        <f>S915</f>
        <v>0</v>
      </c>
    </row>
    <row r="916" spans="1:22" s="2" customFormat="1" ht="22.5" customHeight="1" x14ac:dyDescent="0.2">
      <c r="A916" s="13" t="s">
        <v>609</v>
      </c>
      <c r="B916" s="27" t="s">
        <v>472</v>
      </c>
      <c r="C916" s="35" t="s">
        <v>585</v>
      </c>
      <c r="D916" s="28" t="s">
        <v>87</v>
      </c>
      <c r="E916" s="35"/>
      <c r="F916" s="29">
        <v>21.5</v>
      </c>
      <c r="G916" s="30">
        <v>27</v>
      </c>
      <c r="H916" s="149"/>
      <c r="I916" s="30">
        <f t="shared" si="107"/>
        <v>0</v>
      </c>
      <c r="J916" s="200" t="s">
        <v>111</v>
      </c>
      <c r="K916" s="27" t="s">
        <v>433</v>
      </c>
      <c r="L916" s="180">
        <f t="shared" si="108"/>
        <v>5.2439024390243905</v>
      </c>
      <c r="M916" s="180">
        <f t="shared" si="109"/>
        <v>0</v>
      </c>
      <c r="O916" s="185">
        <f t="shared" si="110"/>
        <v>26.875</v>
      </c>
      <c r="P916" s="185">
        <f t="shared" si="111"/>
        <v>0</v>
      </c>
      <c r="R916" s="174">
        <v>3</v>
      </c>
      <c r="S916" s="172">
        <f t="shared" si="112"/>
        <v>0</v>
      </c>
      <c r="T916" s="174">
        <v>85</v>
      </c>
      <c r="U916" s="172">
        <f t="shared" si="113"/>
        <v>0</v>
      </c>
      <c r="V916" s="174"/>
    </row>
    <row r="917" spans="1:22" s="2" customFormat="1" ht="22.5" customHeight="1" x14ac:dyDescent="0.2">
      <c r="A917" s="13" t="s">
        <v>609</v>
      </c>
      <c r="B917" s="27" t="s">
        <v>473</v>
      </c>
      <c r="C917" s="35" t="s">
        <v>543</v>
      </c>
      <c r="D917" s="28" t="s">
        <v>170</v>
      </c>
      <c r="E917" s="35"/>
      <c r="F917" s="29">
        <v>11</v>
      </c>
      <c r="G917" s="30">
        <v>14</v>
      </c>
      <c r="H917" s="149"/>
      <c r="I917" s="30">
        <f t="shared" si="107"/>
        <v>0</v>
      </c>
      <c r="J917" s="200" t="s">
        <v>111</v>
      </c>
      <c r="K917" s="27" t="s">
        <v>433</v>
      </c>
      <c r="L917" s="180">
        <f t="shared" si="108"/>
        <v>2.6829268292682928</v>
      </c>
      <c r="M917" s="180">
        <f t="shared" si="109"/>
        <v>0</v>
      </c>
      <c r="O917" s="185">
        <f t="shared" si="110"/>
        <v>13.75</v>
      </c>
      <c r="P917" s="185">
        <f t="shared" si="111"/>
        <v>0</v>
      </c>
      <c r="R917" s="174">
        <v>1.5</v>
      </c>
      <c r="S917" s="172">
        <f t="shared" si="112"/>
        <v>0</v>
      </c>
      <c r="T917" s="174">
        <v>200</v>
      </c>
      <c r="U917" s="172">
        <f t="shared" si="113"/>
        <v>0</v>
      </c>
      <c r="V917" s="174"/>
    </row>
    <row r="918" spans="1:22" s="2" customFormat="1" ht="22.5" customHeight="1" x14ac:dyDescent="0.2">
      <c r="A918" s="13" t="s">
        <v>609</v>
      </c>
      <c r="B918" s="27" t="s">
        <v>473</v>
      </c>
      <c r="C918" s="35" t="s">
        <v>585</v>
      </c>
      <c r="D918" s="28" t="s">
        <v>1062</v>
      </c>
      <c r="E918" s="35"/>
      <c r="F918" s="29">
        <v>21.5</v>
      </c>
      <c r="G918" s="30">
        <v>27</v>
      </c>
      <c r="H918" s="149"/>
      <c r="I918" s="30">
        <f t="shared" si="107"/>
        <v>0</v>
      </c>
      <c r="J918" s="200" t="s">
        <v>111</v>
      </c>
      <c r="K918" s="27" t="s">
        <v>433</v>
      </c>
      <c r="L918" s="180">
        <f t="shared" si="108"/>
        <v>5.2439024390243905</v>
      </c>
      <c r="M918" s="180">
        <f t="shared" si="109"/>
        <v>0</v>
      </c>
      <c r="O918" s="185">
        <f t="shared" si="110"/>
        <v>26.875</v>
      </c>
      <c r="P918" s="185">
        <f t="shared" si="111"/>
        <v>0</v>
      </c>
      <c r="R918" s="174">
        <v>3</v>
      </c>
      <c r="S918" s="172">
        <f t="shared" si="112"/>
        <v>0</v>
      </c>
      <c r="T918" s="174">
        <v>85</v>
      </c>
      <c r="U918" s="172">
        <f t="shared" si="113"/>
        <v>0</v>
      </c>
      <c r="V918" s="174"/>
    </row>
    <row r="919" spans="1:22" s="2" customFormat="1" ht="22.5" customHeight="1" x14ac:dyDescent="0.2">
      <c r="A919" s="13" t="s">
        <v>609</v>
      </c>
      <c r="B919" s="46" t="s">
        <v>473</v>
      </c>
      <c r="C919" s="47" t="s">
        <v>918</v>
      </c>
      <c r="D919" s="48"/>
      <c r="E919" s="47"/>
      <c r="F919" s="49">
        <v>41.5</v>
      </c>
      <c r="G919" s="50">
        <v>52</v>
      </c>
      <c r="H919" s="149"/>
      <c r="I919" s="30">
        <f t="shared" si="107"/>
        <v>0</v>
      </c>
      <c r="J919" s="199" t="s">
        <v>102</v>
      </c>
      <c r="K919" s="51" t="s">
        <v>508</v>
      </c>
      <c r="L919" s="180">
        <f t="shared" si="108"/>
        <v>10.121951219512196</v>
      </c>
      <c r="M919" s="180">
        <f t="shared" si="109"/>
        <v>0</v>
      </c>
      <c r="O919" s="185">
        <f t="shared" si="110"/>
        <v>51.875</v>
      </c>
      <c r="P919" s="185">
        <f t="shared" si="111"/>
        <v>0</v>
      </c>
      <c r="R919" s="174">
        <v>8</v>
      </c>
      <c r="S919" s="172">
        <f t="shared" si="112"/>
        <v>0</v>
      </c>
      <c r="T919" s="174"/>
      <c r="U919" s="172"/>
      <c r="V919" s="174">
        <f>S919</f>
        <v>0</v>
      </c>
    </row>
    <row r="920" spans="1:22" s="2" customFormat="1" ht="22.5" customHeight="1" x14ac:dyDescent="0.2">
      <c r="A920" s="13" t="s">
        <v>609</v>
      </c>
      <c r="B920" s="27" t="s">
        <v>474</v>
      </c>
      <c r="C920" s="35" t="s">
        <v>543</v>
      </c>
      <c r="D920" s="28" t="s">
        <v>191</v>
      </c>
      <c r="E920" s="35"/>
      <c r="F920" s="29">
        <v>11</v>
      </c>
      <c r="G920" s="30">
        <v>14</v>
      </c>
      <c r="H920" s="149"/>
      <c r="I920" s="30">
        <f t="shared" si="107"/>
        <v>0</v>
      </c>
      <c r="J920" s="200" t="s">
        <v>111</v>
      </c>
      <c r="K920" s="27" t="s">
        <v>433</v>
      </c>
      <c r="L920" s="180">
        <f t="shared" si="108"/>
        <v>2.6829268292682928</v>
      </c>
      <c r="M920" s="180">
        <f t="shared" si="109"/>
        <v>0</v>
      </c>
      <c r="O920" s="185">
        <f t="shared" si="110"/>
        <v>13.75</v>
      </c>
      <c r="P920" s="185">
        <f t="shared" si="111"/>
        <v>0</v>
      </c>
      <c r="R920" s="174">
        <v>1.5</v>
      </c>
      <c r="S920" s="172">
        <f t="shared" si="112"/>
        <v>0</v>
      </c>
      <c r="T920" s="174">
        <v>200</v>
      </c>
      <c r="U920" s="172">
        <f t="shared" si="113"/>
        <v>0</v>
      </c>
      <c r="V920" s="174"/>
    </row>
    <row r="921" spans="1:22" s="2" customFormat="1" ht="22.5" customHeight="1" x14ac:dyDescent="0.2">
      <c r="A921" s="13" t="s">
        <v>609</v>
      </c>
      <c r="B921" s="27" t="s">
        <v>475</v>
      </c>
      <c r="C921" s="35" t="s">
        <v>950</v>
      </c>
      <c r="D921" s="28" t="s">
        <v>170</v>
      </c>
      <c r="E921" s="35"/>
      <c r="F921" s="29">
        <v>32</v>
      </c>
      <c r="G921" s="30">
        <v>40</v>
      </c>
      <c r="H921" s="149"/>
      <c r="I921" s="30">
        <f t="shared" si="107"/>
        <v>0</v>
      </c>
      <c r="J921" s="200" t="s">
        <v>111</v>
      </c>
      <c r="K921" s="27" t="s">
        <v>433</v>
      </c>
      <c r="L921" s="180">
        <f t="shared" si="108"/>
        <v>7.8048780487804885</v>
      </c>
      <c r="M921" s="180">
        <f t="shared" si="109"/>
        <v>0</v>
      </c>
      <c r="O921" s="185">
        <f t="shared" si="110"/>
        <v>40</v>
      </c>
      <c r="P921" s="185">
        <f t="shared" si="111"/>
        <v>0</v>
      </c>
      <c r="R921" s="174">
        <v>2.5</v>
      </c>
      <c r="S921" s="172">
        <f t="shared" si="112"/>
        <v>0</v>
      </c>
      <c r="T921" s="174"/>
      <c r="U921" s="172"/>
      <c r="V921" s="174">
        <f>S921</f>
        <v>0</v>
      </c>
    </row>
    <row r="922" spans="1:22" s="2" customFormat="1" ht="22.5" customHeight="1" x14ac:dyDescent="0.2">
      <c r="A922" s="13" t="s">
        <v>609</v>
      </c>
      <c r="B922" s="27" t="s">
        <v>476</v>
      </c>
      <c r="C922" s="35" t="s">
        <v>543</v>
      </c>
      <c r="D922" s="28" t="s">
        <v>77</v>
      </c>
      <c r="E922" s="35"/>
      <c r="F922" s="29">
        <v>11</v>
      </c>
      <c r="G922" s="30">
        <v>14</v>
      </c>
      <c r="H922" s="149"/>
      <c r="I922" s="30">
        <f t="shared" si="107"/>
        <v>0</v>
      </c>
      <c r="J922" s="200" t="s">
        <v>111</v>
      </c>
      <c r="K922" s="27" t="s">
        <v>433</v>
      </c>
      <c r="L922" s="180">
        <f t="shared" si="108"/>
        <v>2.6829268292682928</v>
      </c>
      <c r="M922" s="180">
        <f t="shared" si="109"/>
        <v>0</v>
      </c>
      <c r="O922" s="185">
        <f t="shared" si="110"/>
        <v>13.75</v>
      </c>
      <c r="P922" s="185">
        <f t="shared" si="111"/>
        <v>0</v>
      </c>
      <c r="R922" s="174">
        <v>1.5</v>
      </c>
      <c r="S922" s="172">
        <f t="shared" si="112"/>
        <v>0</v>
      </c>
      <c r="T922" s="174">
        <v>200</v>
      </c>
      <c r="U922" s="172">
        <f t="shared" si="113"/>
        <v>0</v>
      </c>
      <c r="V922" s="174"/>
    </row>
    <row r="923" spans="1:22" s="2" customFormat="1" ht="22.5" customHeight="1" x14ac:dyDescent="0.2">
      <c r="A923" s="13" t="s">
        <v>609</v>
      </c>
      <c r="B923" s="27" t="s">
        <v>477</v>
      </c>
      <c r="C923" s="35" t="s">
        <v>543</v>
      </c>
      <c r="D923" s="28" t="s">
        <v>170</v>
      </c>
      <c r="E923" s="35"/>
      <c r="F923" s="29">
        <v>11</v>
      </c>
      <c r="G923" s="30">
        <v>14</v>
      </c>
      <c r="H923" s="149"/>
      <c r="I923" s="30">
        <f t="shared" si="107"/>
        <v>0</v>
      </c>
      <c r="J923" s="200" t="s">
        <v>111</v>
      </c>
      <c r="K923" s="27" t="s">
        <v>433</v>
      </c>
      <c r="L923" s="180">
        <f t="shared" si="108"/>
        <v>2.6829268292682928</v>
      </c>
      <c r="M923" s="180">
        <f t="shared" si="109"/>
        <v>0</v>
      </c>
      <c r="O923" s="185">
        <f t="shared" si="110"/>
        <v>13.75</v>
      </c>
      <c r="P923" s="185">
        <f t="shared" si="111"/>
        <v>0</v>
      </c>
      <c r="R923" s="174">
        <v>1.5</v>
      </c>
      <c r="S923" s="172">
        <f t="shared" si="112"/>
        <v>0</v>
      </c>
      <c r="T923" s="174">
        <v>200</v>
      </c>
      <c r="U923" s="172">
        <f t="shared" si="113"/>
        <v>0</v>
      </c>
      <c r="V923" s="174"/>
    </row>
    <row r="924" spans="1:22" s="2" customFormat="1" ht="22.5" customHeight="1" x14ac:dyDescent="0.2">
      <c r="A924" s="13" t="s">
        <v>609</v>
      </c>
      <c r="B924" s="27" t="s">
        <v>478</v>
      </c>
      <c r="C924" s="35" t="s">
        <v>585</v>
      </c>
      <c r="D924" s="28" t="s">
        <v>458</v>
      </c>
      <c r="E924" s="35"/>
      <c r="F924" s="29">
        <v>30</v>
      </c>
      <c r="G924" s="30">
        <v>38</v>
      </c>
      <c r="H924" s="149"/>
      <c r="I924" s="30">
        <f t="shared" si="107"/>
        <v>0</v>
      </c>
      <c r="J924" s="200" t="s">
        <v>111</v>
      </c>
      <c r="K924" s="27" t="s">
        <v>433</v>
      </c>
      <c r="L924" s="180">
        <f t="shared" si="108"/>
        <v>7.3170731707317076</v>
      </c>
      <c r="M924" s="180">
        <f t="shared" si="109"/>
        <v>0</v>
      </c>
      <c r="O924" s="185">
        <f t="shared" si="110"/>
        <v>37.5</v>
      </c>
      <c r="P924" s="185">
        <f t="shared" si="111"/>
        <v>0</v>
      </c>
      <c r="R924" s="174">
        <v>3</v>
      </c>
      <c r="S924" s="172">
        <f t="shared" si="112"/>
        <v>0</v>
      </c>
      <c r="T924" s="174">
        <v>85</v>
      </c>
      <c r="U924" s="172">
        <f t="shared" si="113"/>
        <v>0</v>
      </c>
      <c r="V924" s="174"/>
    </row>
    <row r="925" spans="1:22" s="2" customFormat="1" ht="22.5" customHeight="1" x14ac:dyDescent="0.2">
      <c r="A925" s="13" t="s">
        <v>609</v>
      </c>
      <c r="B925" s="27" t="s">
        <v>479</v>
      </c>
      <c r="C925" s="35" t="s">
        <v>543</v>
      </c>
      <c r="D925" s="28" t="s">
        <v>78</v>
      </c>
      <c r="E925" s="35"/>
      <c r="F925" s="29">
        <v>11</v>
      </c>
      <c r="G925" s="30">
        <v>14</v>
      </c>
      <c r="H925" s="149"/>
      <c r="I925" s="30">
        <f t="shared" si="107"/>
        <v>0</v>
      </c>
      <c r="J925" s="200" t="s">
        <v>111</v>
      </c>
      <c r="K925" s="27" t="s">
        <v>433</v>
      </c>
      <c r="L925" s="180">
        <f t="shared" si="108"/>
        <v>2.6829268292682928</v>
      </c>
      <c r="M925" s="180">
        <f t="shared" si="109"/>
        <v>0</v>
      </c>
      <c r="O925" s="185">
        <f t="shared" si="110"/>
        <v>13.75</v>
      </c>
      <c r="P925" s="185">
        <f t="shared" si="111"/>
        <v>0</v>
      </c>
      <c r="R925" s="174">
        <v>1.5</v>
      </c>
      <c r="S925" s="172">
        <f t="shared" si="112"/>
        <v>0</v>
      </c>
      <c r="T925" s="174">
        <v>200</v>
      </c>
      <c r="U925" s="172">
        <f t="shared" si="113"/>
        <v>0</v>
      </c>
      <c r="V925" s="174"/>
    </row>
    <row r="926" spans="1:22" s="2" customFormat="1" ht="22.5" customHeight="1" x14ac:dyDescent="0.2">
      <c r="A926" s="13" t="s">
        <v>609</v>
      </c>
      <c r="B926" s="27" t="s">
        <v>479</v>
      </c>
      <c r="C926" s="35" t="s">
        <v>585</v>
      </c>
      <c r="D926" s="28" t="s">
        <v>85</v>
      </c>
      <c r="E926" s="35"/>
      <c r="F926" s="29">
        <v>21.5</v>
      </c>
      <c r="G926" s="30">
        <v>27</v>
      </c>
      <c r="H926" s="149"/>
      <c r="I926" s="30">
        <f t="shared" si="107"/>
        <v>0</v>
      </c>
      <c r="J926" s="200" t="s">
        <v>111</v>
      </c>
      <c r="K926" s="27" t="s">
        <v>433</v>
      </c>
      <c r="L926" s="180">
        <f t="shared" si="108"/>
        <v>5.2439024390243905</v>
      </c>
      <c r="M926" s="180">
        <f t="shared" si="109"/>
        <v>0</v>
      </c>
      <c r="O926" s="185">
        <f t="shared" si="110"/>
        <v>26.875</v>
      </c>
      <c r="P926" s="185">
        <f t="shared" si="111"/>
        <v>0</v>
      </c>
      <c r="R926" s="174">
        <v>3</v>
      </c>
      <c r="S926" s="172">
        <f t="shared" si="112"/>
        <v>0</v>
      </c>
      <c r="T926" s="174">
        <v>85</v>
      </c>
      <c r="U926" s="172">
        <f t="shared" si="113"/>
        <v>0</v>
      </c>
      <c r="V926" s="174"/>
    </row>
    <row r="927" spans="1:22" s="2" customFormat="1" ht="22.5" customHeight="1" x14ac:dyDescent="0.2">
      <c r="A927" s="13" t="s">
        <v>609</v>
      </c>
      <c r="B927" s="27" t="s">
        <v>479</v>
      </c>
      <c r="C927" s="35" t="s">
        <v>590</v>
      </c>
      <c r="D927" s="28" t="s">
        <v>141</v>
      </c>
      <c r="E927" s="35"/>
      <c r="F927" s="29">
        <v>33.5</v>
      </c>
      <c r="G927" s="30">
        <v>42</v>
      </c>
      <c r="H927" s="149"/>
      <c r="I927" s="30">
        <f t="shared" si="107"/>
        <v>0</v>
      </c>
      <c r="J927" s="200" t="s">
        <v>111</v>
      </c>
      <c r="K927" s="27" t="s">
        <v>433</v>
      </c>
      <c r="L927" s="180">
        <f t="shared" si="108"/>
        <v>8.1707317073170742</v>
      </c>
      <c r="M927" s="180">
        <f t="shared" si="109"/>
        <v>0</v>
      </c>
      <c r="O927" s="185">
        <f t="shared" si="110"/>
        <v>41.875</v>
      </c>
      <c r="P927" s="185">
        <f t="shared" si="111"/>
        <v>0</v>
      </c>
      <c r="R927" s="174">
        <v>11</v>
      </c>
      <c r="S927" s="172">
        <f t="shared" si="112"/>
        <v>0</v>
      </c>
      <c r="T927" s="174"/>
      <c r="U927" s="172"/>
      <c r="V927" s="174">
        <f>S927</f>
        <v>0</v>
      </c>
    </row>
    <row r="928" spans="1:22" s="2" customFormat="1" ht="22.5" customHeight="1" x14ac:dyDescent="0.2">
      <c r="A928" s="13" t="s">
        <v>609</v>
      </c>
      <c r="B928" s="27" t="s">
        <v>480</v>
      </c>
      <c r="C928" s="35" t="s">
        <v>543</v>
      </c>
      <c r="D928" s="28" t="s">
        <v>1016</v>
      </c>
      <c r="E928" s="35"/>
      <c r="F928" s="29">
        <v>16</v>
      </c>
      <c r="G928" s="30">
        <v>20</v>
      </c>
      <c r="H928" s="149"/>
      <c r="I928" s="30">
        <f t="shared" si="107"/>
        <v>0</v>
      </c>
      <c r="J928" s="200" t="s">
        <v>111</v>
      </c>
      <c r="K928" s="27" t="s">
        <v>433</v>
      </c>
      <c r="L928" s="180">
        <f t="shared" si="108"/>
        <v>3.9024390243902443</v>
      </c>
      <c r="M928" s="180">
        <f t="shared" si="109"/>
        <v>0</v>
      </c>
      <c r="O928" s="185">
        <f t="shared" si="110"/>
        <v>20</v>
      </c>
      <c r="P928" s="185">
        <f t="shared" si="111"/>
        <v>0</v>
      </c>
      <c r="R928" s="174">
        <v>1.5</v>
      </c>
      <c r="S928" s="172">
        <f t="shared" si="112"/>
        <v>0</v>
      </c>
      <c r="T928" s="174">
        <v>200</v>
      </c>
      <c r="U928" s="172">
        <f t="shared" si="113"/>
        <v>0</v>
      </c>
      <c r="V928" s="174"/>
    </row>
    <row r="929" spans="1:22" s="2" customFormat="1" ht="22.5" customHeight="1" x14ac:dyDescent="0.2">
      <c r="A929" s="13" t="s">
        <v>609</v>
      </c>
      <c r="B929" s="46" t="s">
        <v>480</v>
      </c>
      <c r="C929" s="47" t="s">
        <v>657</v>
      </c>
      <c r="D929" s="48"/>
      <c r="E929" s="47"/>
      <c r="F929" s="49">
        <v>32</v>
      </c>
      <c r="G929" s="50">
        <v>40</v>
      </c>
      <c r="H929" s="149"/>
      <c r="I929" s="30">
        <f t="shared" si="107"/>
        <v>0</v>
      </c>
      <c r="J929" s="199" t="s">
        <v>102</v>
      </c>
      <c r="K929" s="51" t="s">
        <v>508</v>
      </c>
      <c r="L929" s="180">
        <f t="shared" si="108"/>
        <v>7.8048780487804885</v>
      </c>
      <c r="M929" s="180">
        <f t="shared" si="109"/>
        <v>0</v>
      </c>
      <c r="O929" s="185">
        <f t="shared" si="110"/>
        <v>40</v>
      </c>
      <c r="P929" s="185">
        <f t="shared" si="111"/>
        <v>0</v>
      </c>
      <c r="R929" s="174">
        <v>3</v>
      </c>
      <c r="S929" s="172">
        <f t="shared" si="112"/>
        <v>0</v>
      </c>
      <c r="T929" s="174">
        <v>85</v>
      </c>
      <c r="U929" s="172">
        <f t="shared" si="113"/>
        <v>0</v>
      </c>
      <c r="V929" s="174"/>
    </row>
    <row r="930" spans="1:22" s="2" customFormat="1" ht="22.5" customHeight="1" x14ac:dyDescent="0.2">
      <c r="A930" s="13" t="s">
        <v>609</v>
      </c>
      <c r="B930" s="27" t="s">
        <v>481</v>
      </c>
      <c r="C930" s="35" t="s">
        <v>543</v>
      </c>
      <c r="D930" s="28" t="s">
        <v>140</v>
      </c>
      <c r="E930" s="35"/>
      <c r="F930" s="29">
        <v>11</v>
      </c>
      <c r="G930" s="30">
        <v>14</v>
      </c>
      <c r="H930" s="149"/>
      <c r="I930" s="30">
        <f t="shared" si="107"/>
        <v>0</v>
      </c>
      <c r="J930" s="200" t="s">
        <v>111</v>
      </c>
      <c r="K930" s="27" t="s">
        <v>433</v>
      </c>
      <c r="L930" s="180">
        <f t="shared" si="108"/>
        <v>2.6829268292682928</v>
      </c>
      <c r="M930" s="180">
        <f t="shared" si="109"/>
        <v>0</v>
      </c>
      <c r="O930" s="185">
        <f t="shared" si="110"/>
        <v>13.75</v>
      </c>
      <c r="P930" s="185">
        <f t="shared" si="111"/>
        <v>0</v>
      </c>
      <c r="R930" s="174">
        <v>1.5</v>
      </c>
      <c r="S930" s="172">
        <f t="shared" si="112"/>
        <v>0</v>
      </c>
      <c r="T930" s="174">
        <v>200</v>
      </c>
      <c r="U930" s="172">
        <f t="shared" si="113"/>
        <v>0</v>
      </c>
      <c r="V930" s="174"/>
    </row>
    <row r="931" spans="1:22" s="2" customFormat="1" ht="22.5" customHeight="1" x14ac:dyDescent="0.2">
      <c r="A931" s="13" t="s">
        <v>609</v>
      </c>
      <c r="B931" s="27" t="s">
        <v>481</v>
      </c>
      <c r="C931" s="35" t="s">
        <v>585</v>
      </c>
      <c r="D931" s="28" t="s">
        <v>170</v>
      </c>
      <c r="E931" s="35"/>
      <c r="F931" s="29">
        <v>21.5</v>
      </c>
      <c r="G931" s="30">
        <v>27</v>
      </c>
      <c r="H931" s="149"/>
      <c r="I931" s="30">
        <f t="shared" si="107"/>
        <v>0</v>
      </c>
      <c r="J931" s="200" t="s">
        <v>111</v>
      </c>
      <c r="K931" s="27" t="s">
        <v>433</v>
      </c>
      <c r="L931" s="180">
        <f t="shared" si="108"/>
        <v>5.2439024390243905</v>
      </c>
      <c r="M931" s="180">
        <f t="shared" si="109"/>
        <v>0</v>
      </c>
      <c r="O931" s="185">
        <f t="shared" si="110"/>
        <v>26.875</v>
      </c>
      <c r="P931" s="185">
        <f t="shared" si="111"/>
        <v>0</v>
      </c>
      <c r="R931" s="174">
        <v>3</v>
      </c>
      <c r="S931" s="172">
        <f t="shared" si="112"/>
        <v>0</v>
      </c>
      <c r="T931" s="174">
        <v>85</v>
      </c>
      <c r="U931" s="172">
        <f t="shared" si="113"/>
        <v>0</v>
      </c>
      <c r="V931" s="174"/>
    </row>
    <row r="932" spans="1:22" s="2" customFormat="1" ht="22.5" customHeight="1" x14ac:dyDescent="0.2">
      <c r="A932" s="13" t="s">
        <v>609</v>
      </c>
      <c r="B932" s="27" t="s">
        <v>481</v>
      </c>
      <c r="C932" s="35" t="s">
        <v>590</v>
      </c>
      <c r="D932" s="28" t="s">
        <v>141</v>
      </c>
      <c r="E932" s="35"/>
      <c r="F932" s="29">
        <v>33.5</v>
      </c>
      <c r="G932" s="30">
        <v>42</v>
      </c>
      <c r="H932" s="149"/>
      <c r="I932" s="30">
        <f t="shared" si="107"/>
        <v>0</v>
      </c>
      <c r="J932" s="200" t="s">
        <v>111</v>
      </c>
      <c r="K932" s="27" t="s">
        <v>433</v>
      </c>
      <c r="L932" s="180">
        <f t="shared" si="108"/>
        <v>8.1707317073170742</v>
      </c>
      <c r="M932" s="180">
        <f t="shared" si="109"/>
        <v>0</v>
      </c>
      <c r="O932" s="185">
        <f t="shared" si="110"/>
        <v>41.875</v>
      </c>
      <c r="P932" s="185">
        <f t="shared" si="111"/>
        <v>0</v>
      </c>
      <c r="R932" s="174">
        <v>11</v>
      </c>
      <c r="S932" s="172">
        <f t="shared" si="112"/>
        <v>0</v>
      </c>
      <c r="T932" s="174"/>
      <c r="U932" s="172"/>
      <c r="V932" s="174">
        <f>S932</f>
        <v>0</v>
      </c>
    </row>
    <row r="933" spans="1:22" s="2" customFormat="1" ht="22.5" customHeight="1" x14ac:dyDescent="0.2">
      <c r="A933" s="13" t="s">
        <v>609</v>
      </c>
      <c r="B933" s="27" t="s">
        <v>482</v>
      </c>
      <c r="C933" s="35" t="s">
        <v>543</v>
      </c>
      <c r="D933" s="28" t="s">
        <v>165</v>
      </c>
      <c r="E933" s="35"/>
      <c r="F933" s="29">
        <v>11</v>
      </c>
      <c r="G933" s="30">
        <v>14</v>
      </c>
      <c r="H933" s="149"/>
      <c r="I933" s="30">
        <f t="shared" si="107"/>
        <v>0</v>
      </c>
      <c r="J933" s="200" t="s">
        <v>111</v>
      </c>
      <c r="K933" s="27" t="s">
        <v>433</v>
      </c>
      <c r="L933" s="180">
        <f t="shared" si="108"/>
        <v>2.6829268292682928</v>
      </c>
      <c r="M933" s="180">
        <f t="shared" si="109"/>
        <v>0</v>
      </c>
      <c r="O933" s="185">
        <f t="shared" si="110"/>
        <v>13.75</v>
      </c>
      <c r="P933" s="185">
        <f t="shared" si="111"/>
        <v>0</v>
      </c>
      <c r="R933" s="174">
        <v>1.5</v>
      </c>
      <c r="S933" s="172">
        <f t="shared" si="112"/>
        <v>0</v>
      </c>
      <c r="T933" s="174">
        <v>200</v>
      </c>
      <c r="U933" s="172">
        <f t="shared" si="113"/>
        <v>0</v>
      </c>
      <c r="V933" s="174"/>
    </row>
    <row r="934" spans="1:22" s="2" customFormat="1" ht="22.5" customHeight="1" x14ac:dyDescent="0.2">
      <c r="A934" s="13" t="s">
        <v>609</v>
      </c>
      <c r="B934" s="27" t="s">
        <v>483</v>
      </c>
      <c r="C934" s="35" t="s">
        <v>543</v>
      </c>
      <c r="D934" s="28" t="s">
        <v>1016</v>
      </c>
      <c r="E934" s="35"/>
      <c r="F934" s="29">
        <v>16</v>
      </c>
      <c r="G934" s="30">
        <v>20</v>
      </c>
      <c r="H934" s="149"/>
      <c r="I934" s="30">
        <f t="shared" si="107"/>
        <v>0</v>
      </c>
      <c r="J934" s="200" t="s">
        <v>111</v>
      </c>
      <c r="K934" s="27" t="s">
        <v>433</v>
      </c>
      <c r="L934" s="180">
        <f t="shared" si="108"/>
        <v>3.9024390243902443</v>
      </c>
      <c r="M934" s="180">
        <f t="shared" si="109"/>
        <v>0</v>
      </c>
      <c r="O934" s="185">
        <f t="shared" si="110"/>
        <v>20</v>
      </c>
      <c r="P934" s="185">
        <f t="shared" si="111"/>
        <v>0</v>
      </c>
      <c r="R934" s="174">
        <v>1.5</v>
      </c>
      <c r="S934" s="172">
        <f t="shared" si="112"/>
        <v>0</v>
      </c>
      <c r="T934" s="174">
        <v>200</v>
      </c>
      <c r="U934" s="172">
        <f t="shared" si="113"/>
        <v>0</v>
      </c>
      <c r="V934" s="174"/>
    </row>
    <row r="935" spans="1:22" s="2" customFormat="1" ht="22.5" customHeight="1" x14ac:dyDescent="0.2">
      <c r="A935" s="13" t="s">
        <v>609</v>
      </c>
      <c r="B935" s="27" t="s">
        <v>484</v>
      </c>
      <c r="C935" s="35" t="s">
        <v>543</v>
      </c>
      <c r="D935" s="28" t="s">
        <v>79</v>
      </c>
      <c r="E935" s="35"/>
      <c r="F935" s="29">
        <v>11</v>
      </c>
      <c r="G935" s="30">
        <v>14</v>
      </c>
      <c r="H935" s="149"/>
      <c r="I935" s="30">
        <f t="shared" si="107"/>
        <v>0</v>
      </c>
      <c r="J935" s="200" t="s">
        <v>111</v>
      </c>
      <c r="K935" s="27" t="s">
        <v>433</v>
      </c>
      <c r="L935" s="180">
        <f t="shared" si="108"/>
        <v>2.6829268292682928</v>
      </c>
      <c r="M935" s="180">
        <f t="shared" si="109"/>
        <v>0</v>
      </c>
      <c r="O935" s="185">
        <f t="shared" si="110"/>
        <v>13.75</v>
      </c>
      <c r="P935" s="185">
        <f t="shared" si="111"/>
        <v>0</v>
      </c>
      <c r="R935" s="174">
        <v>1.5</v>
      </c>
      <c r="S935" s="172">
        <f t="shared" si="112"/>
        <v>0</v>
      </c>
      <c r="T935" s="174">
        <v>200</v>
      </c>
      <c r="U935" s="172">
        <f t="shared" si="113"/>
        <v>0</v>
      </c>
      <c r="V935" s="174"/>
    </row>
    <row r="936" spans="1:22" s="2" customFormat="1" ht="22.5" customHeight="1" x14ac:dyDescent="0.2">
      <c r="A936" s="13" t="s">
        <v>609</v>
      </c>
      <c r="B936" s="27" t="s">
        <v>485</v>
      </c>
      <c r="C936" s="35" t="s">
        <v>543</v>
      </c>
      <c r="D936" s="28" t="s">
        <v>80</v>
      </c>
      <c r="E936" s="35"/>
      <c r="F936" s="29">
        <v>11</v>
      </c>
      <c r="G936" s="30">
        <v>14</v>
      </c>
      <c r="H936" s="149"/>
      <c r="I936" s="30">
        <f t="shared" si="107"/>
        <v>0</v>
      </c>
      <c r="J936" s="200" t="s">
        <v>111</v>
      </c>
      <c r="K936" s="27" t="s">
        <v>433</v>
      </c>
      <c r="L936" s="180">
        <f t="shared" si="108"/>
        <v>2.6829268292682928</v>
      </c>
      <c r="M936" s="180">
        <f t="shared" si="109"/>
        <v>0</v>
      </c>
      <c r="O936" s="185">
        <f t="shared" si="110"/>
        <v>13.75</v>
      </c>
      <c r="P936" s="185">
        <f t="shared" si="111"/>
        <v>0</v>
      </c>
      <c r="R936" s="174">
        <v>1.5</v>
      </c>
      <c r="S936" s="172">
        <f t="shared" si="112"/>
        <v>0</v>
      </c>
      <c r="T936" s="174">
        <v>200</v>
      </c>
      <c r="U936" s="172">
        <f t="shared" si="113"/>
        <v>0</v>
      </c>
      <c r="V936" s="174"/>
    </row>
    <row r="937" spans="1:22" s="2" customFormat="1" ht="22.5" customHeight="1" x14ac:dyDescent="0.2">
      <c r="A937" s="13" t="s">
        <v>609</v>
      </c>
      <c r="B937" s="27" t="s">
        <v>485</v>
      </c>
      <c r="C937" s="35" t="s">
        <v>585</v>
      </c>
      <c r="D937" s="28" t="s">
        <v>165</v>
      </c>
      <c r="E937" s="35"/>
      <c r="F937" s="29">
        <v>21.5</v>
      </c>
      <c r="G937" s="30">
        <v>27</v>
      </c>
      <c r="H937" s="149"/>
      <c r="I937" s="30">
        <f t="shared" si="107"/>
        <v>0</v>
      </c>
      <c r="J937" s="200" t="s">
        <v>111</v>
      </c>
      <c r="K937" s="27" t="s">
        <v>433</v>
      </c>
      <c r="L937" s="180">
        <f t="shared" si="108"/>
        <v>5.2439024390243905</v>
      </c>
      <c r="M937" s="180">
        <f t="shared" si="109"/>
        <v>0</v>
      </c>
      <c r="O937" s="185">
        <f t="shared" si="110"/>
        <v>26.875</v>
      </c>
      <c r="P937" s="185">
        <f t="shared" si="111"/>
        <v>0</v>
      </c>
      <c r="R937" s="174">
        <v>3</v>
      </c>
      <c r="S937" s="172">
        <f t="shared" si="112"/>
        <v>0</v>
      </c>
      <c r="T937" s="174">
        <v>85</v>
      </c>
      <c r="U937" s="172">
        <f t="shared" si="113"/>
        <v>0</v>
      </c>
      <c r="V937" s="174"/>
    </row>
    <row r="938" spans="1:22" s="2" customFormat="1" ht="22.5" customHeight="1" x14ac:dyDescent="0.2">
      <c r="A938" s="13" t="s">
        <v>609</v>
      </c>
      <c r="B938" s="46" t="s">
        <v>486</v>
      </c>
      <c r="C938" s="47" t="s">
        <v>657</v>
      </c>
      <c r="D938" s="48"/>
      <c r="E938" s="47"/>
      <c r="F938" s="49">
        <v>32</v>
      </c>
      <c r="G938" s="50">
        <v>40</v>
      </c>
      <c r="H938" s="149"/>
      <c r="I938" s="30">
        <f t="shared" si="107"/>
        <v>0</v>
      </c>
      <c r="J938" s="199" t="s">
        <v>102</v>
      </c>
      <c r="K938" s="51" t="s">
        <v>508</v>
      </c>
      <c r="L938" s="180">
        <f t="shared" si="108"/>
        <v>7.8048780487804885</v>
      </c>
      <c r="M938" s="180">
        <f t="shared" si="109"/>
        <v>0</v>
      </c>
      <c r="O938" s="185">
        <f t="shared" si="110"/>
        <v>40</v>
      </c>
      <c r="P938" s="185">
        <f t="shared" si="111"/>
        <v>0</v>
      </c>
      <c r="R938" s="174">
        <v>3</v>
      </c>
      <c r="S938" s="172">
        <f t="shared" si="112"/>
        <v>0</v>
      </c>
      <c r="T938" s="174">
        <v>85</v>
      </c>
      <c r="U938" s="172">
        <f t="shared" si="113"/>
        <v>0</v>
      </c>
      <c r="V938" s="174"/>
    </row>
    <row r="939" spans="1:22" s="2" customFormat="1" ht="22.5" customHeight="1" x14ac:dyDescent="0.2">
      <c r="A939" s="13" t="s">
        <v>609</v>
      </c>
      <c r="B939" s="27" t="s">
        <v>487</v>
      </c>
      <c r="C939" s="35" t="s">
        <v>543</v>
      </c>
      <c r="D939" s="28" t="s">
        <v>1062</v>
      </c>
      <c r="E939" s="35"/>
      <c r="F939" s="29">
        <v>11</v>
      </c>
      <c r="G939" s="30">
        <v>14</v>
      </c>
      <c r="H939" s="149"/>
      <c r="I939" s="30">
        <f t="shared" si="107"/>
        <v>0</v>
      </c>
      <c r="J939" s="200" t="s">
        <v>111</v>
      </c>
      <c r="K939" s="27" t="s">
        <v>433</v>
      </c>
      <c r="L939" s="180">
        <f t="shared" si="108"/>
        <v>2.6829268292682928</v>
      </c>
      <c r="M939" s="180">
        <f t="shared" si="109"/>
        <v>0</v>
      </c>
      <c r="O939" s="185">
        <f t="shared" si="110"/>
        <v>13.75</v>
      </c>
      <c r="P939" s="185">
        <f t="shared" si="111"/>
        <v>0</v>
      </c>
      <c r="R939" s="174">
        <v>1.5</v>
      </c>
      <c r="S939" s="172">
        <f t="shared" si="112"/>
        <v>0</v>
      </c>
      <c r="T939" s="174">
        <v>200</v>
      </c>
      <c r="U939" s="172">
        <f t="shared" si="113"/>
        <v>0</v>
      </c>
      <c r="V939" s="174"/>
    </row>
    <row r="940" spans="1:22" s="2" customFormat="1" ht="22.5" customHeight="1" x14ac:dyDescent="0.2">
      <c r="A940" s="13" t="s">
        <v>609</v>
      </c>
      <c r="B940" s="46" t="s">
        <v>487</v>
      </c>
      <c r="C940" s="47" t="s">
        <v>1006</v>
      </c>
      <c r="D940" s="48"/>
      <c r="E940" s="65"/>
      <c r="F940" s="49">
        <v>41.5</v>
      </c>
      <c r="G940" s="50">
        <v>52</v>
      </c>
      <c r="H940" s="149"/>
      <c r="I940" s="30">
        <f t="shared" si="107"/>
        <v>0</v>
      </c>
      <c r="J940" s="199" t="s">
        <v>102</v>
      </c>
      <c r="K940" s="51" t="s">
        <v>508</v>
      </c>
      <c r="L940" s="180">
        <f t="shared" si="108"/>
        <v>10.121951219512196</v>
      </c>
      <c r="M940" s="180">
        <f t="shared" si="109"/>
        <v>0</v>
      </c>
      <c r="O940" s="185">
        <f t="shared" si="110"/>
        <v>51.875</v>
      </c>
      <c r="P940" s="185">
        <f t="shared" si="111"/>
        <v>0</v>
      </c>
      <c r="R940" s="174">
        <v>11</v>
      </c>
      <c r="S940" s="172">
        <f t="shared" si="112"/>
        <v>0</v>
      </c>
      <c r="T940" s="174"/>
      <c r="U940" s="172"/>
      <c r="V940" s="174">
        <f>S940</f>
        <v>0</v>
      </c>
    </row>
    <row r="941" spans="1:22" s="2" customFormat="1" ht="22.5" hidden="1" customHeight="1" x14ac:dyDescent="0.2">
      <c r="A941" s="13" t="s">
        <v>609</v>
      </c>
      <c r="B941" s="36" t="s">
        <v>487</v>
      </c>
      <c r="C941" s="37" t="s">
        <v>1089</v>
      </c>
      <c r="D941" s="38" t="s">
        <v>84</v>
      </c>
      <c r="E941" s="37"/>
      <c r="F941" s="39">
        <v>96</v>
      </c>
      <c r="G941" s="40">
        <v>120</v>
      </c>
      <c r="H941" s="149"/>
      <c r="I941" s="30">
        <f t="shared" si="107"/>
        <v>0</v>
      </c>
      <c r="J941" s="37" t="s">
        <v>121</v>
      </c>
      <c r="K941" s="37" t="s">
        <v>541</v>
      </c>
      <c r="L941" s="180">
        <f t="shared" si="108"/>
        <v>23.414634146341466</v>
      </c>
      <c r="M941" s="180">
        <f t="shared" si="109"/>
        <v>0</v>
      </c>
      <c r="O941" s="185">
        <f t="shared" si="110"/>
        <v>120</v>
      </c>
      <c r="P941" s="185">
        <f t="shared" si="111"/>
        <v>0</v>
      </c>
      <c r="R941" s="174">
        <v>35</v>
      </c>
      <c r="S941" s="172">
        <f t="shared" si="112"/>
        <v>0</v>
      </c>
      <c r="T941" s="174"/>
      <c r="U941" s="172"/>
      <c r="V941" s="174">
        <f>S941</f>
        <v>0</v>
      </c>
    </row>
    <row r="942" spans="1:22" s="2" customFormat="1" ht="22.5" customHeight="1" x14ac:dyDescent="0.2">
      <c r="A942" s="13" t="s">
        <v>609</v>
      </c>
      <c r="B942" s="27" t="s">
        <v>488</v>
      </c>
      <c r="C942" s="35" t="s">
        <v>585</v>
      </c>
      <c r="D942" s="28" t="s">
        <v>165</v>
      </c>
      <c r="E942" s="35"/>
      <c r="F942" s="29">
        <v>21.5</v>
      </c>
      <c r="G942" s="30">
        <v>27</v>
      </c>
      <c r="H942" s="149"/>
      <c r="I942" s="30">
        <f t="shared" si="107"/>
        <v>0</v>
      </c>
      <c r="J942" s="200" t="s">
        <v>111</v>
      </c>
      <c r="K942" s="27" t="s">
        <v>433</v>
      </c>
      <c r="L942" s="180">
        <f t="shared" si="108"/>
        <v>5.2439024390243905</v>
      </c>
      <c r="M942" s="180">
        <f t="shared" si="109"/>
        <v>0</v>
      </c>
      <c r="O942" s="185">
        <f t="shared" si="110"/>
        <v>26.875</v>
      </c>
      <c r="P942" s="185">
        <f t="shared" si="111"/>
        <v>0</v>
      </c>
      <c r="R942" s="174">
        <v>3</v>
      </c>
      <c r="S942" s="172">
        <f t="shared" si="112"/>
        <v>0</v>
      </c>
      <c r="T942" s="174">
        <v>85</v>
      </c>
      <c r="U942" s="172">
        <f t="shared" si="113"/>
        <v>0</v>
      </c>
      <c r="V942" s="174"/>
    </row>
    <row r="943" spans="1:22" s="2" customFormat="1" ht="22.5" customHeight="1" x14ac:dyDescent="0.2">
      <c r="A943" s="13" t="s">
        <v>609</v>
      </c>
      <c r="B943" s="27" t="s">
        <v>488</v>
      </c>
      <c r="C943" s="35" t="s">
        <v>590</v>
      </c>
      <c r="D943" s="28" t="s">
        <v>84</v>
      </c>
      <c r="E943" s="35"/>
      <c r="F943" s="29">
        <v>33.5</v>
      </c>
      <c r="G943" s="30">
        <v>42</v>
      </c>
      <c r="H943" s="149"/>
      <c r="I943" s="30">
        <f t="shared" si="107"/>
        <v>0</v>
      </c>
      <c r="J943" s="200" t="s">
        <v>111</v>
      </c>
      <c r="K943" s="27" t="s">
        <v>433</v>
      </c>
      <c r="L943" s="180">
        <f t="shared" si="108"/>
        <v>8.1707317073170742</v>
      </c>
      <c r="M943" s="180">
        <f t="shared" si="109"/>
        <v>0</v>
      </c>
      <c r="O943" s="185">
        <f t="shared" si="110"/>
        <v>41.875</v>
      </c>
      <c r="P943" s="185">
        <f t="shared" si="111"/>
        <v>0</v>
      </c>
      <c r="R943" s="174">
        <v>11</v>
      </c>
      <c r="S943" s="172">
        <f t="shared" si="112"/>
        <v>0</v>
      </c>
      <c r="T943" s="174"/>
      <c r="U943" s="172"/>
      <c r="V943" s="174">
        <f>S943</f>
        <v>0</v>
      </c>
    </row>
    <row r="944" spans="1:22" s="2" customFormat="1" ht="22.5" customHeight="1" x14ac:dyDescent="0.2">
      <c r="A944" s="13" t="s">
        <v>609</v>
      </c>
      <c r="B944" s="27" t="s">
        <v>488</v>
      </c>
      <c r="C944" s="35" t="s">
        <v>1089</v>
      </c>
      <c r="D944" s="28" t="s">
        <v>92</v>
      </c>
      <c r="E944" s="35"/>
      <c r="F944" s="29">
        <v>96</v>
      </c>
      <c r="G944" s="30">
        <v>120</v>
      </c>
      <c r="H944" s="149"/>
      <c r="I944" s="30">
        <f t="shared" si="107"/>
        <v>0</v>
      </c>
      <c r="J944" s="200" t="s">
        <v>111</v>
      </c>
      <c r="K944" s="27" t="s">
        <v>433</v>
      </c>
      <c r="L944" s="180">
        <f t="shared" si="108"/>
        <v>23.414634146341466</v>
      </c>
      <c r="M944" s="180">
        <f t="shared" si="109"/>
        <v>0</v>
      </c>
      <c r="O944" s="185">
        <f t="shared" si="110"/>
        <v>120</v>
      </c>
      <c r="P944" s="185">
        <f t="shared" si="111"/>
        <v>0</v>
      </c>
      <c r="R944" s="174">
        <v>35</v>
      </c>
      <c r="S944" s="172">
        <f t="shared" si="112"/>
        <v>0</v>
      </c>
      <c r="T944" s="174"/>
      <c r="U944" s="172"/>
      <c r="V944" s="174">
        <f>S944</f>
        <v>0</v>
      </c>
    </row>
    <row r="945" spans="1:22" s="2" customFormat="1" ht="22.5" customHeight="1" x14ac:dyDescent="0.2">
      <c r="A945" s="13" t="s">
        <v>609</v>
      </c>
      <c r="B945" s="27" t="s">
        <v>489</v>
      </c>
      <c r="C945" s="35" t="s">
        <v>590</v>
      </c>
      <c r="D945" s="28" t="s">
        <v>141</v>
      </c>
      <c r="E945" s="35"/>
      <c r="F945" s="29">
        <v>33.5</v>
      </c>
      <c r="G945" s="30">
        <v>42</v>
      </c>
      <c r="H945" s="149"/>
      <c r="I945" s="30">
        <f t="shared" si="107"/>
        <v>0</v>
      </c>
      <c r="J945" s="200" t="s">
        <v>111</v>
      </c>
      <c r="K945" s="27" t="s">
        <v>433</v>
      </c>
      <c r="L945" s="180">
        <f t="shared" si="108"/>
        <v>8.1707317073170742</v>
      </c>
      <c r="M945" s="180">
        <f t="shared" si="109"/>
        <v>0</v>
      </c>
      <c r="O945" s="185">
        <f t="shared" si="110"/>
        <v>41.875</v>
      </c>
      <c r="P945" s="185">
        <f t="shared" si="111"/>
        <v>0</v>
      </c>
      <c r="R945" s="174">
        <v>11</v>
      </c>
      <c r="S945" s="172">
        <f t="shared" si="112"/>
        <v>0</v>
      </c>
      <c r="T945" s="174"/>
      <c r="U945" s="172"/>
      <c r="V945" s="174">
        <f>S945</f>
        <v>0</v>
      </c>
    </row>
    <row r="946" spans="1:22" s="2" customFormat="1" ht="22.5" customHeight="1" x14ac:dyDescent="0.2">
      <c r="A946" s="13" t="s">
        <v>609</v>
      </c>
      <c r="B946" s="46" t="s">
        <v>490</v>
      </c>
      <c r="C946" s="47" t="s">
        <v>570</v>
      </c>
      <c r="D946" s="48"/>
      <c r="E946" s="47"/>
      <c r="F946" s="49">
        <v>16</v>
      </c>
      <c r="G946" s="50">
        <v>20</v>
      </c>
      <c r="H946" s="149"/>
      <c r="I946" s="30">
        <f t="shared" si="107"/>
        <v>0</v>
      </c>
      <c r="J946" s="199" t="s">
        <v>102</v>
      </c>
      <c r="K946" s="51" t="s">
        <v>508</v>
      </c>
      <c r="L946" s="180">
        <f t="shared" si="108"/>
        <v>3.9024390243902443</v>
      </c>
      <c r="M946" s="180">
        <f t="shared" si="109"/>
        <v>0</v>
      </c>
      <c r="O946" s="185">
        <f t="shared" si="110"/>
        <v>20</v>
      </c>
      <c r="P946" s="185">
        <f t="shared" si="111"/>
        <v>0</v>
      </c>
      <c r="R946" s="174">
        <v>1.5</v>
      </c>
      <c r="S946" s="172">
        <f t="shared" si="112"/>
        <v>0</v>
      </c>
      <c r="T946" s="174">
        <v>200</v>
      </c>
      <c r="U946" s="172">
        <f t="shared" si="113"/>
        <v>0</v>
      </c>
      <c r="V946" s="174"/>
    </row>
    <row r="947" spans="1:22" s="2" customFormat="1" ht="22.5" customHeight="1" thickBot="1" x14ac:dyDescent="0.25">
      <c r="A947" s="13" t="s">
        <v>609</v>
      </c>
      <c r="B947" s="152" t="s">
        <v>491</v>
      </c>
      <c r="C947" s="153" t="s">
        <v>570</v>
      </c>
      <c r="D947" s="154"/>
      <c r="E947" s="153"/>
      <c r="F947" s="155">
        <v>16</v>
      </c>
      <c r="G947" s="50">
        <v>20</v>
      </c>
      <c r="H947" s="149"/>
      <c r="I947" s="30">
        <f t="shared" si="107"/>
        <v>0</v>
      </c>
      <c r="J947" s="199" t="s">
        <v>102</v>
      </c>
      <c r="K947" s="51" t="s">
        <v>508</v>
      </c>
      <c r="L947" s="180">
        <f t="shared" si="108"/>
        <v>3.9024390243902443</v>
      </c>
      <c r="M947" s="180">
        <f t="shared" si="109"/>
        <v>0</v>
      </c>
      <c r="O947" s="185">
        <f t="shared" si="110"/>
        <v>20</v>
      </c>
      <c r="P947" s="185">
        <f t="shared" si="111"/>
        <v>0</v>
      </c>
      <c r="R947" s="174">
        <v>1.5</v>
      </c>
      <c r="S947" s="172">
        <f t="shared" si="112"/>
        <v>0</v>
      </c>
      <c r="T947" s="174">
        <v>200</v>
      </c>
      <c r="U947" s="172">
        <f t="shared" si="113"/>
        <v>0</v>
      </c>
      <c r="V947" s="174"/>
    </row>
    <row r="948" spans="1:22" s="2" customFormat="1" ht="22.5" customHeight="1" thickBot="1" x14ac:dyDescent="0.25">
      <c r="A948" s="13"/>
      <c r="B948" s="156" t="s">
        <v>17</v>
      </c>
      <c r="C948" s="157"/>
      <c r="D948" s="158"/>
      <c r="E948" s="157"/>
      <c r="F948" s="159"/>
      <c r="G948" s="151"/>
      <c r="H948" s="149"/>
      <c r="I948" s="30">
        <f t="shared" si="107"/>
        <v>0</v>
      </c>
      <c r="J948" s="50"/>
      <c r="K948" s="51"/>
      <c r="L948" s="180">
        <f t="shared" si="108"/>
        <v>0</v>
      </c>
      <c r="M948" s="180">
        <f t="shared" si="109"/>
        <v>0</v>
      </c>
      <c r="O948" s="185">
        <f t="shared" si="110"/>
        <v>0</v>
      </c>
      <c r="P948" s="185">
        <f t="shared" si="111"/>
        <v>0</v>
      </c>
      <c r="R948" s="174"/>
      <c r="S948" s="172">
        <f t="shared" si="112"/>
        <v>0</v>
      </c>
      <c r="T948" s="174"/>
      <c r="U948" s="172"/>
      <c r="V948" s="174">
        <f>S948</f>
        <v>0</v>
      </c>
    </row>
    <row r="949" spans="1:22" s="2" customFormat="1" ht="22.5" customHeight="1" x14ac:dyDescent="0.2">
      <c r="A949" s="13" t="s">
        <v>609</v>
      </c>
      <c r="B949" s="144" t="s">
        <v>492</v>
      </c>
      <c r="C949" s="145" t="s">
        <v>966</v>
      </c>
      <c r="D949" s="146" t="s">
        <v>571</v>
      </c>
      <c r="E949" s="145"/>
      <c r="F949" s="147">
        <v>16</v>
      </c>
      <c r="G949" s="30">
        <v>20</v>
      </c>
      <c r="H949" s="149"/>
      <c r="I949" s="30">
        <f t="shared" si="107"/>
        <v>0</v>
      </c>
      <c r="J949" s="30"/>
      <c r="K949" s="104"/>
      <c r="L949" s="180">
        <f t="shared" si="108"/>
        <v>3.9024390243902443</v>
      </c>
      <c r="M949" s="180">
        <f t="shared" si="109"/>
        <v>0</v>
      </c>
      <c r="O949" s="185">
        <f t="shared" si="110"/>
        <v>20</v>
      </c>
      <c r="P949" s="185">
        <f t="shared" si="111"/>
        <v>0</v>
      </c>
      <c r="R949" s="174">
        <v>1.5</v>
      </c>
      <c r="S949" s="172">
        <f t="shared" si="112"/>
        <v>0</v>
      </c>
      <c r="T949" s="174">
        <v>200</v>
      </c>
      <c r="U949" s="172">
        <f t="shared" si="113"/>
        <v>0</v>
      </c>
      <c r="V949" s="174"/>
    </row>
    <row r="950" spans="1:22" s="2" customFormat="1" ht="22.5" customHeight="1" x14ac:dyDescent="0.2">
      <c r="A950" s="13" t="s">
        <v>609</v>
      </c>
      <c r="B950" s="46" t="s">
        <v>493</v>
      </c>
      <c r="C950" s="47" t="s">
        <v>570</v>
      </c>
      <c r="D950" s="48"/>
      <c r="E950" s="47"/>
      <c r="F950" s="49">
        <v>16</v>
      </c>
      <c r="G950" s="50">
        <v>20</v>
      </c>
      <c r="H950" s="149"/>
      <c r="I950" s="30">
        <f t="shared" si="107"/>
        <v>0</v>
      </c>
      <c r="J950" s="199" t="s">
        <v>102</v>
      </c>
      <c r="K950" s="51" t="s">
        <v>508</v>
      </c>
      <c r="L950" s="180">
        <f t="shared" si="108"/>
        <v>3.9024390243902443</v>
      </c>
      <c r="M950" s="180">
        <f t="shared" si="109"/>
        <v>0</v>
      </c>
      <c r="O950" s="185">
        <f t="shared" si="110"/>
        <v>20</v>
      </c>
      <c r="P950" s="185">
        <f t="shared" si="111"/>
        <v>0</v>
      </c>
      <c r="R950" s="174">
        <v>1.5</v>
      </c>
      <c r="S950" s="172">
        <f t="shared" si="112"/>
        <v>0</v>
      </c>
      <c r="T950" s="174">
        <v>200</v>
      </c>
      <c r="U950" s="172">
        <f t="shared" si="113"/>
        <v>0</v>
      </c>
      <c r="V950" s="174"/>
    </row>
    <row r="951" spans="1:22" s="2" customFormat="1" ht="22.5" customHeight="1" x14ac:dyDescent="0.2">
      <c r="A951" s="13" t="s">
        <v>609</v>
      </c>
      <c r="B951" s="46" t="s">
        <v>494</v>
      </c>
      <c r="C951" s="47" t="s">
        <v>570</v>
      </c>
      <c r="D951" s="48"/>
      <c r="E951" s="47"/>
      <c r="F951" s="49">
        <v>16</v>
      </c>
      <c r="G951" s="50">
        <v>20</v>
      </c>
      <c r="H951" s="149"/>
      <c r="I951" s="30">
        <f t="shared" si="107"/>
        <v>0</v>
      </c>
      <c r="J951" s="199" t="s">
        <v>102</v>
      </c>
      <c r="K951" s="51" t="s">
        <v>508</v>
      </c>
      <c r="L951" s="180">
        <f t="shared" si="108"/>
        <v>3.9024390243902443</v>
      </c>
      <c r="M951" s="180">
        <f t="shared" si="109"/>
        <v>0</v>
      </c>
      <c r="O951" s="185">
        <f t="shared" si="110"/>
        <v>20</v>
      </c>
      <c r="P951" s="185">
        <f t="shared" si="111"/>
        <v>0</v>
      </c>
      <c r="R951" s="174">
        <v>1.5</v>
      </c>
      <c r="S951" s="172">
        <f t="shared" si="112"/>
        <v>0</v>
      </c>
      <c r="T951" s="174">
        <v>200</v>
      </c>
      <c r="U951" s="172">
        <f t="shared" si="113"/>
        <v>0</v>
      </c>
      <c r="V951" s="174"/>
    </row>
    <row r="952" spans="1:22" s="2" customFormat="1" ht="22.5" customHeight="1" x14ac:dyDescent="0.2">
      <c r="A952" s="13" t="s">
        <v>609</v>
      </c>
      <c r="B952" s="46" t="s">
        <v>495</v>
      </c>
      <c r="C952" s="47" t="s">
        <v>570</v>
      </c>
      <c r="D952" s="48"/>
      <c r="E952" s="47"/>
      <c r="F952" s="49">
        <v>16</v>
      </c>
      <c r="G952" s="50">
        <v>20</v>
      </c>
      <c r="H952" s="149"/>
      <c r="I952" s="30">
        <f t="shared" si="107"/>
        <v>0</v>
      </c>
      <c r="J952" s="199" t="s">
        <v>102</v>
      </c>
      <c r="K952" s="51" t="s">
        <v>508</v>
      </c>
      <c r="L952" s="180">
        <f t="shared" si="108"/>
        <v>3.9024390243902443</v>
      </c>
      <c r="M952" s="180">
        <f t="shared" si="109"/>
        <v>0</v>
      </c>
      <c r="O952" s="185">
        <f t="shared" si="110"/>
        <v>20</v>
      </c>
      <c r="P952" s="185">
        <f t="shared" si="111"/>
        <v>0</v>
      </c>
      <c r="R952" s="174">
        <v>1.5</v>
      </c>
      <c r="S952" s="172">
        <f t="shared" si="112"/>
        <v>0</v>
      </c>
      <c r="T952" s="174">
        <v>200</v>
      </c>
      <c r="U952" s="172">
        <f t="shared" si="113"/>
        <v>0</v>
      </c>
      <c r="V952" s="174"/>
    </row>
    <row r="953" spans="1:22" s="2" customFormat="1" ht="22.5" customHeight="1" x14ac:dyDescent="0.2">
      <c r="A953" s="13" t="s">
        <v>609</v>
      </c>
      <c r="B953" s="46" t="s">
        <v>496</v>
      </c>
      <c r="C953" s="47" t="s">
        <v>570</v>
      </c>
      <c r="D953" s="48"/>
      <c r="E953" s="47"/>
      <c r="F953" s="49">
        <v>16</v>
      </c>
      <c r="G953" s="50">
        <v>20</v>
      </c>
      <c r="H953" s="149"/>
      <c r="I953" s="30">
        <f t="shared" si="107"/>
        <v>0</v>
      </c>
      <c r="J953" s="199" t="s">
        <v>102</v>
      </c>
      <c r="K953" s="51" t="s">
        <v>508</v>
      </c>
      <c r="L953" s="180">
        <f t="shared" si="108"/>
        <v>3.9024390243902443</v>
      </c>
      <c r="M953" s="180">
        <f t="shared" si="109"/>
        <v>0</v>
      </c>
      <c r="O953" s="185">
        <f t="shared" si="110"/>
        <v>20</v>
      </c>
      <c r="P953" s="185">
        <f t="shared" si="111"/>
        <v>0</v>
      </c>
      <c r="R953" s="174">
        <v>1.5</v>
      </c>
      <c r="S953" s="172">
        <f t="shared" si="112"/>
        <v>0</v>
      </c>
      <c r="T953" s="174">
        <v>200</v>
      </c>
      <c r="U953" s="172">
        <f t="shared" si="113"/>
        <v>0</v>
      </c>
      <c r="V953" s="174"/>
    </row>
    <row r="954" spans="1:22" s="2" customFormat="1" ht="22.5" customHeight="1" x14ac:dyDescent="0.2">
      <c r="A954" s="13" t="s">
        <v>609</v>
      </c>
      <c r="B954" s="46" t="s">
        <v>497</v>
      </c>
      <c r="C954" s="47" t="s">
        <v>570</v>
      </c>
      <c r="D954" s="48"/>
      <c r="E954" s="47"/>
      <c r="F954" s="49">
        <v>16</v>
      </c>
      <c r="G954" s="50">
        <v>20</v>
      </c>
      <c r="H954" s="149"/>
      <c r="I954" s="30">
        <f t="shared" si="107"/>
        <v>0</v>
      </c>
      <c r="J954" s="199" t="s">
        <v>102</v>
      </c>
      <c r="K954" s="51" t="s">
        <v>508</v>
      </c>
      <c r="L954" s="180">
        <f t="shared" si="108"/>
        <v>3.9024390243902443</v>
      </c>
      <c r="M954" s="180">
        <f t="shared" si="109"/>
        <v>0</v>
      </c>
      <c r="O954" s="185">
        <f t="shared" si="110"/>
        <v>20</v>
      </c>
      <c r="P954" s="185">
        <f t="shared" si="111"/>
        <v>0</v>
      </c>
      <c r="R954" s="174">
        <v>1.5</v>
      </c>
      <c r="S954" s="172">
        <f t="shared" si="112"/>
        <v>0</v>
      </c>
      <c r="T954" s="174">
        <v>200</v>
      </c>
      <c r="U954" s="172">
        <f t="shared" si="113"/>
        <v>0</v>
      </c>
      <c r="V954" s="174"/>
    </row>
    <row r="955" spans="1:22" s="2" customFormat="1" ht="22.5" customHeight="1" x14ac:dyDescent="0.2">
      <c r="A955" s="13" t="s">
        <v>609</v>
      </c>
      <c r="B955" s="46" t="s">
        <v>498</v>
      </c>
      <c r="C955" s="47" t="s">
        <v>570</v>
      </c>
      <c r="D955" s="48"/>
      <c r="E955" s="47"/>
      <c r="F955" s="49">
        <v>16</v>
      </c>
      <c r="G955" s="50">
        <v>20</v>
      </c>
      <c r="H955" s="149"/>
      <c r="I955" s="30">
        <f t="shared" si="107"/>
        <v>0</v>
      </c>
      <c r="J955" s="199" t="s">
        <v>102</v>
      </c>
      <c r="K955" s="51" t="s">
        <v>508</v>
      </c>
      <c r="L955" s="180">
        <f t="shared" si="108"/>
        <v>3.9024390243902443</v>
      </c>
      <c r="M955" s="180">
        <f t="shared" si="109"/>
        <v>0</v>
      </c>
      <c r="O955" s="185">
        <f t="shared" si="110"/>
        <v>20</v>
      </c>
      <c r="P955" s="185">
        <f t="shared" si="111"/>
        <v>0</v>
      </c>
      <c r="R955" s="174">
        <v>1.5</v>
      </c>
      <c r="S955" s="172">
        <f t="shared" si="112"/>
        <v>0</v>
      </c>
      <c r="T955" s="174">
        <v>200</v>
      </c>
      <c r="U955" s="172">
        <f t="shared" si="113"/>
        <v>0</v>
      </c>
      <c r="V955" s="174"/>
    </row>
    <row r="956" spans="1:22" s="2" customFormat="1" ht="22.5" customHeight="1" x14ac:dyDescent="0.2">
      <c r="A956" s="13" t="s">
        <v>609</v>
      </c>
      <c r="B956" s="27" t="s">
        <v>499</v>
      </c>
      <c r="C956" s="35" t="s">
        <v>543</v>
      </c>
      <c r="D956" s="28" t="s">
        <v>923</v>
      </c>
      <c r="E956" s="65"/>
      <c r="F956" s="29">
        <v>16</v>
      </c>
      <c r="G956" s="30">
        <v>20</v>
      </c>
      <c r="H956" s="149"/>
      <c r="I956" s="30">
        <f t="shared" si="107"/>
        <v>0</v>
      </c>
      <c r="J956" s="200" t="s">
        <v>113</v>
      </c>
      <c r="K956" s="104" t="s">
        <v>500</v>
      </c>
      <c r="L956" s="180">
        <f t="shared" si="108"/>
        <v>3.9024390243902443</v>
      </c>
      <c r="M956" s="180">
        <f t="shared" si="109"/>
        <v>0</v>
      </c>
      <c r="O956" s="185">
        <f t="shared" si="110"/>
        <v>20</v>
      </c>
      <c r="P956" s="185">
        <f t="shared" si="111"/>
        <v>0</v>
      </c>
      <c r="R956" s="174">
        <v>1.5</v>
      </c>
      <c r="S956" s="172">
        <f t="shared" si="112"/>
        <v>0</v>
      </c>
      <c r="T956" s="174">
        <v>200</v>
      </c>
      <c r="U956" s="172">
        <f t="shared" si="113"/>
        <v>0</v>
      </c>
      <c r="V956" s="174"/>
    </row>
    <row r="957" spans="1:22" s="2" customFormat="1" ht="22.5" customHeight="1" x14ac:dyDescent="0.2">
      <c r="A957" s="13" t="s">
        <v>609</v>
      </c>
      <c r="B957" s="46" t="s">
        <v>501</v>
      </c>
      <c r="C957" s="47" t="s">
        <v>570</v>
      </c>
      <c r="D957" s="48"/>
      <c r="E957" s="47"/>
      <c r="F957" s="49">
        <v>16</v>
      </c>
      <c r="G957" s="50">
        <v>20</v>
      </c>
      <c r="H957" s="149"/>
      <c r="I957" s="30">
        <f t="shared" si="107"/>
        <v>0</v>
      </c>
      <c r="J957" s="199" t="s">
        <v>102</v>
      </c>
      <c r="K957" s="51" t="s">
        <v>508</v>
      </c>
      <c r="L957" s="180">
        <f t="shared" si="108"/>
        <v>3.9024390243902443</v>
      </c>
      <c r="M957" s="180">
        <f t="shared" si="109"/>
        <v>0</v>
      </c>
      <c r="O957" s="185">
        <f t="shared" si="110"/>
        <v>20</v>
      </c>
      <c r="P957" s="185">
        <f t="shared" si="111"/>
        <v>0</v>
      </c>
      <c r="R957" s="174">
        <v>1.5</v>
      </c>
      <c r="S957" s="172">
        <f t="shared" si="112"/>
        <v>0</v>
      </c>
      <c r="T957" s="174">
        <v>200</v>
      </c>
      <c r="U957" s="172">
        <f t="shared" si="113"/>
        <v>0</v>
      </c>
      <c r="V957" s="174"/>
    </row>
    <row r="958" spans="1:22" s="2" customFormat="1" ht="22.5" customHeight="1" x14ac:dyDescent="0.2">
      <c r="A958" s="13" t="s">
        <v>609</v>
      </c>
      <c r="B958" s="46" t="s">
        <v>502</v>
      </c>
      <c r="C958" s="47" t="s">
        <v>570</v>
      </c>
      <c r="D958" s="48"/>
      <c r="E958" s="47"/>
      <c r="F958" s="49">
        <v>16</v>
      </c>
      <c r="G958" s="50">
        <v>20</v>
      </c>
      <c r="H958" s="149"/>
      <c r="I958" s="30">
        <f t="shared" si="107"/>
        <v>0</v>
      </c>
      <c r="J958" s="199" t="s">
        <v>102</v>
      </c>
      <c r="K958" s="51" t="s">
        <v>508</v>
      </c>
      <c r="L958" s="180">
        <f t="shared" si="108"/>
        <v>3.9024390243902443</v>
      </c>
      <c r="M958" s="180">
        <f t="shared" si="109"/>
        <v>0</v>
      </c>
      <c r="O958" s="185">
        <f t="shared" si="110"/>
        <v>20</v>
      </c>
      <c r="P958" s="185">
        <f t="shared" si="111"/>
        <v>0</v>
      </c>
      <c r="R958" s="174">
        <v>1.5</v>
      </c>
      <c r="S958" s="172">
        <f t="shared" si="112"/>
        <v>0</v>
      </c>
      <c r="T958" s="174">
        <v>200</v>
      </c>
      <c r="U958" s="172">
        <f t="shared" si="113"/>
        <v>0</v>
      </c>
      <c r="V958" s="174"/>
    </row>
    <row r="959" spans="1:22" s="2" customFormat="1" ht="22.5" customHeight="1" x14ac:dyDescent="0.2">
      <c r="A959" s="13" t="s">
        <v>609</v>
      </c>
      <c r="B959" s="46" t="s">
        <v>503</v>
      </c>
      <c r="C959" s="47" t="s">
        <v>570</v>
      </c>
      <c r="D959" s="48"/>
      <c r="E959" s="47"/>
      <c r="F959" s="49">
        <v>16</v>
      </c>
      <c r="G959" s="50">
        <v>20</v>
      </c>
      <c r="H959" s="149"/>
      <c r="I959" s="30">
        <f t="shared" si="107"/>
        <v>0</v>
      </c>
      <c r="J959" s="199" t="s">
        <v>102</v>
      </c>
      <c r="K959" s="51" t="s">
        <v>508</v>
      </c>
      <c r="L959" s="180">
        <f t="shared" si="108"/>
        <v>3.9024390243902443</v>
      </c>
      <c r="M959" s="180">
        <f t="shared" si="109"/>
        <v>0</v>
      </c>
      <c r="O959" s="185">
        <f t="shared" si="110"/>
        <v>20</v>
      </c>
      <c r="P959" s="185">
        <f t="shared" si="111"/>
        <v>0</v>
      </c>
      <c r="R959" s="174">
        <v>1.5</v>
      </c>
      <c r="S959" s="172">
        <f t="shared" si="112"/>
        <v>0</v>
      </c>
      <c r="T959" s="174">
        <v>200</v>
      </c>
      <c r="U959" s="172">
        <f t="shared" si="113"/>
        <v>0</v>
      </c>
      <c r="V959" s="174"/>
    </row>
    <row r="960" spans="1:22" s="2" customFormat="1" ht="22.5" customHeight="1" x14ac:dyDescent="0.2">
      <c r="A960" s="13" t="s">
        <v>609</v>
      </c>
      <c r="B960" s="27" t="s">
        <v>504</v>
      </c>
      <c r="C960" s="35" t="s">
        <v>543</v>
      </c>
      <c r="D960" s="28" t="s">
        <v>1007</v>
      </c>
      <c r="E960" s="65"/>
      <c r="F960" s="29">
        <v>16</v>
      </c>
      <c r="G960" s="30">
        <v>20</v>
      </c>
      <c r="H960" s="149"/>
      <c r="I960" s="30">
        <f t="shared" si="107"/>
        <v>0</v>
      </c>
      <c r="J960" s="200" t="s">
        <v>113</v>
      </c>
      <c r="K960" s="104" t="s">
        <v>500</v>
      </c>
      <c r="L960" s="180">
        <f t="shared" si="108"/>
        <v>3.9024390243902443</v>
      </c>
      <c r="M960" s="180">
        <f t="shared" si="109"/>
        <v>0</v>
      </c>
      <c r="O960" s="185">
        <f t="shared" si="110"/>
        <v>20</v>
      </c>
      <c r="P960" s="185">
        <f t="shared" si="111"/>
        <v>0</v>
      </c>
      <c r="R960" s="174">
        <v>1.5</v>
      </c>
      <c r="S960" s="172">
        <f t="shared" si="112"/>
        <v>0</v>
      </c>
      <c r="T960" s="174">
        <v>200</v>
      </c>
      <c r="U960" s="172">
        <f t="shared" si="113"/>
        <v>0</v>
      </c>
      <c r="V960" s="174"/>
    </row>
    <row r="961" spans="1:80" s="2" customFormat="1" ht="22.5" customHeight="1" x14ac:dyDescent="0.2">
      <c r="A961" s="13" t="s">
        <v>609</v>
      </c>
      <c r="B961" s="27" t="s">
        <v>505</v>
      </c>
      <c r="C961" s="35" t="s">
        <v>543</v>
      </c>
      <c r="D961" s="28" t="s">
        <v>923</v>
      </c>
      <c r="E961" s="35"/>
      <c r="F961" s="29">
        <v>16</v>
      </c>
      <c r="G961" s="30">
        <v>20</v>
      </c>
      <c r="H961" s="149"/>
      <c r="I961" s="30">
        <f t="shared" si="107"/>
        <v>0</v>
      </c>
      <c r="J961" s="214" t="s">
        <v>113</v>
      </c>
      <c r="K961" s="104" t="s">
        <v>500</v>
      </c>
      <c r="L961" s="180">
        <f t="shared" si="108"/>
        <v>3.9024390243902443</v>
      </c>
      <c r="M961" s="180">
        <f t="shared" si="109"/>
        <v>0</v>
      </c>
      <c r="O961" s="185">
        <f t="shared" si="110"/>
        <v>20</v>
      </c>
      <c r="P961" s="185">
        <f t="shared" si="111"/>
        <v>0</v>
      </c>
      <c r="R961" s="174">
        <v>1.5</v>
      </c>
      <c r="S961" s="172">
        <f t="shared" si="112"/>
        <v>0</v>
      </c>
      <c r="T961" s="174">
        <v>200</v>
      </c>
      <c r="U961" s="172">
        <f t="shared" si="113"/>
        <v>0</v>
      </c>
      <c r="V961" s="174"/>
    </row>
    <row r="962" spans="1:80" s="2" customFormat="1" ht="23.25" customHeight="1" x14ac:dyDescent="0.2">
      <c r="A962" s="13" t="s">
        <v>609</v>
      </c>
      <c r="B962" s="27" t="s">
        <v>506</v>
      </c>
      <c r="C962" s="35" t="s">
        <v>543</v>
      </c>
      <c r="D962" s="28" t="s">
        <v>538</v>
      </c>
      <c r="E962" s="28"/>
      <c r="F962" s="29">
        <v>16</v>
      </c>
      <c r="G962" s="30">
        <v>20</v>
      </c>
      <c r="H962" s="149"/>
      <c r="I962" s="30">
        <f t="shared" si="107"/>
        <v>0</v>
      </c>
      <c r="J962" s="216" t="s">
        <v>113</v>
      </c>
      <c r="K962" s="104" t="s">
        <v>500</v>
      </c>
      <c r="L962" s="180">
        <f t="shared" si="108"/>
        <v>3.9024390243902443</v>
      </c>
      <c r="M962" s="180">
        <f t="shared" si="109"/>
        <v>0</v>
      </c>
      <c r="O962" s="185">
        <f t="shared" si="110"/>
        <v>20</v>
      </c>
      <c r="P962" s="185">
        <f t="shared" si="111"/>
        <v>0</v>
      </c>
      <c r="R962" s="174">
        <v>1.5</v>
      </c>
      <c r="S962" s="172">
        <f t="shared" si="112"/>
        <v>0</v>
      </c>
      <c r="T962" s="174">
        <v>200</v>
      </c>
      <c r="U962" s="172">
        <f t="shared" si="113"/>
        <v>0</v>
      </c>
      <c r="V962" s="174">
        <v>0</v>
      </c>
    </row>
    <row r="963" spans="1:80" s="9" customFormat="1" ht="24" customHeight="1" x14ac:dyDescent="0.2">
      <c r="A963" s="7"/>
      <c r="B963" s="105"/>
      <c r="C963" s="106"/>
      <c r="D963" s="107"/>
      <c r="E963" s="107"/>
      <c r="F963" s="108"/>
      <c r="G963" s="109"/>
      <c r="H963" s="150">
        <f>SUM(H8:H962)</f>
        <v>0</v>
      </c>
      <c r="I963" s="30">
        <f>SUM(I9:I962)</f>
        <v>0</v>
      </c>
      <c r="J963" s="109"/>
      <c r="K963" s="110"/>
      <c r="L963" s="181"/>
      <c r="M963" s="226">
        <f>SUM(M9:M962)</f>
        <v>0</v>
      </c>
      <c r="N963" s="11"/>
      <c r="O963" s="186"/>
      <c r="P963" s="227">
        <f>SUM(P9:P962)</f>
        <v>0</v>
      </c>
      <c r="Q963" s="11"/>
      <c r="R963" s="172"/>
      <c r="S963" s="175">
        <f>SUM(S9:S962)</f>
        <v>0</v>
      </c>
      <c r="T963" s="172"/>
      <c r="U963" s="175">
        <f>SUM(U9:U962)</f>
        <v>0</v>
      </c>
      <c r="V963" s="172">
        <f>SUM(V9:V962)</f>
        <v>0</v>
      </c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  <c r="BV963" s="11"/>
      <c r="BW963" s="11"/>
      <c r="BX963" s="11"/>
      <c r="BY963" s="11"/>
      <c r="BZ963" s="11"/>
      <c r="CA963" s="11"/>
      <c r="CB963" s="11"/>
    </row>
    <row r="964" spans="1:80" s="9" customFormat="1" ht="15.75" customHeight="1" x14ac:dyDescent="0.2">
      <c r="A964" s="7"/>
      <c r="B964" s="105"/>
      <c r="C964" s="106"/>
      <c r="D964" s="107"/>
      <c r="E964" s="107"/>
      <c r="F964" s="108"/>
      <c r="G964" s="109"/>
      <c r="H964" s="109"/>
      <c r="I964" s="109"/>
      <c r="J964" s="215"/>
      <c r="K964" s="110"/>
      <c r="L964" s="181"/>
      <c r="M964" s="181"/>
      <c r="N964" s="11"/>
      <c r="O964" s="186"/>
      <c r="P964" s="186"/>
      <c r="Q964" s="11"/>
      <c r="R964" s="172"/>
      <c r="S964" s="176">
        <f>S963/1450</f>
        <v>0</v>
      </c>
      <c r="T964" s="172"/>
      <c r="U964" s="176">
        <f>U963/4</f>
        <v>0</v>
      </c>
      <c r="V964" s="176">
        <f>V963/1400</f>
        <v>0</v>
      </c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  <c r="BV964" s="11"/>
      <c r="BW964" s="11"/>
      <c r="BX964" s="11"/>
      <c r="BY964" s="11"/>
      <c r="BZ964" s="11"/>
      <c r="CA964" s="11"/>
      <c r="CB964" s="11"/>
    </row>
    <row r="965" spans="1:80" s="9" customFormat="1" ht="11.25" customHeight="1" x14ac:dyDescent="0.2">
      <c r="A965" s="7"/>
      <c r="B965" s="105"/>
      <c r="C965" s="106"/>
      <c r="D965" s="107"/>
      <c r="E965" s="107"/>
      <c r="F965" s="108"/>
      <c r="G965" s="109"/>
      <c r="H965" s="109"/>
      <c r="I965" s="109"/>
      <c r="J965" s="109"/>
      <c r="K965" s="110"/>
      <c r="L965" s="181"/>
      <c r="M965" s="181"/>
      <c r="N965" s="11"/>
      <c r="O965" s="186"/>
      <c r="P965" s="186"/>
      <c r="Q965" s="11"/>
      <c r="R965" s="172"/>
      <c r="S965" s="172" t="s">
        <v>100</v>
      </c>
      <c r="T965" s="172"/>
      <c r="U965" s="172" t="s">
        <v>98</v>
      </c>
      <c r="V965" s="172" t="s">
        <v>99</v>
      </c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  <c r="BV965" s="11"/>
      <c r="BW965" s="11"/>
      <c r="BX965" s="11"/>
      <c r="BY965" s="11"/>
      <c r="BZ965" s="11"/>
      <c r="CA965" s="11"/>
      <c r="CB965" s="11"/>
    </row>
    <row r="966" spans="1:80" s="9" customFormat="1" ht="23.25" customHeight="1" thickBot="1" x14ac:dyDescent="0.25">
      <c r="A966" s="7"/>
      <c r="B966" s="243" t="s">
        <v>67</v>
      </c>
      <c r="C966" s="243"/>
      <c r="D966" s="243"/>
      <c r="E966" s="243"/>
      <c r="F966" s="243"/>
      <c r="G966" s="114">
        <v>2622.5</v>
      </c>
      <c r="H966" s="114">
        <f>S963</f>
        <v>0</v>
      </c>
      <c r="I966" s="114" t="s">
        <v>63</v>
      </c>
      <c r="J966" s="109"/>
      <c r="K966" s="110"/>
      <c r="L966" s="181"/>
      <c r="M966" s="181"/>
      <c r="N966" s="11"/>
      <c r="O966" s="186"/>
      <c r="P966" s="186"/>
      <c r="Q966" s="11"/>
      <c r="R966" s="172"/>
      <c r="S966" s="172"/>
      <c r="T966" s="172"/>
      <c r="U966" s="172"/>
      <c r="V966" s="172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  <c r="BV966" s="11"/>
      <c r="BW966" s="11"/>
      <c r="BX966" s="11"/>
      <c r="BY966" s="11"/>
      <c r="BZ966" s="11"/>
      <c r="CA966" s="11"/>
      <c r="CB966" s="11"/>
    </row>
    <row r="967" spans="1:80" s="9" customFormat="1" ht="23.25" customHeight="1" x14ac:dyDescent="0.2">
      <c r="A967" s="7"/>
      <c r="B967" s="244" t="s">
        <v>68</v>
      </c>
      <c r="C967" s="244"/>
      <c r="D967" s="244"/>
      <c r="E967" s="244"/>
      <c r="F967" s="244"/>
      <c r="G967" s="124">
        <v>1.4610344827586199</v>
      </c>
      <c r="H967" s="224">
        <f>V963/1400</f>
        <v>0</v>
      </c>
      <c r="I967" s="124" t="s">
        <v>64</v>
      </c>
      <c r="J967" s="109"/>
      <c r="K967" s="110"/>
      <c r="L967" s="181"/>
      <c r="M967" s="181"/>
      <c r="N967" s="11"/>
      <c r="O967" s="186"/>
      <c r="P967" s="186"/>
      <c r="Q967" s="11"/>
      <c r="R967" s="172"/>
      <c r="S967" s="172"/>
      <c r="T967" s="172"/>
      <c r="U967" s="172"/>
      <c r="V967" s="172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  <c r="BU967" s="11"/>
      <c r="BV967" s="11"/>
      <c r="BW967" s="11"/>
      <c r="BX967" s="11"/>
      <c r="BY967" s="11"/>
      <c r="BZ967" s="11"/>
      <c r="CA967" s="11"/>
      <c r="CB967" s="11"/>
    </row>
    <row r="968" spans="1:80" s="9" customFormat="1" ht="23.25" customHeight="1" thickBot="1" x14ac:dyDescent="0.25">
      <c r="A968" s="7"/>
      <c r="B968" s="229" t="s">
        <v>69</v>
      </c>
      <c r="C968" s="229"/>
      <c r="D968" s="229"/>
      <c r="E968" s="229"/>
      <c r="F968" s="229"/>
      <c r="G968" s="124">
        <v>2.0812217194570102</v>
      </c>
      <c r="H968" s="225">
        <f>U963</f>
        <v>0</v>
      </c>
      <c r="I968" s="124" t="s">
        <v>65</v>
      </c>
      <c r="J968" s="109"/>
      <c r="K968" s="110"/>
      <c r="L968" s="181"/>
      <c r="M968" s="181"/>
      <c r="N968" s="11"/>
      <c r="O968" s="186"/>
      <c r="P968" s="186"/>
      <c r="Q968" s="11"/>
      <c r="R968" s="172"/>
      <c r="S968" s="172"/>
      <c r="T968" s="172"/>
      <c r="U968" s="172"/>
      <c r="V968" s="172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  <c r="BV968" s="11"/>
      <c r="BW968" s="11"/>
      <c r="BX968" s="11"/>
      <c r="BY968" s="11"/>
      <c r="BZ968" s="11"/>
      <c r="CA968" s="11"/>
      <c r="CB968" s="11"/>
    </row>
    <row r="969" spans="1:80" s="9" customFormat="1" ht="23.25" customHeight="1" x14ac:dyDescent="0.2">
      <c r="A969" s="7"/>
      <c r="B969" s="236" t="s">
        <v>70</v>
      </c>
      <c r="C969" s="236"/>
      <c r="D969" s="236"/>
      <c r="E969" s="236"/>
      <c r="F969" s="236"/>
      <c r="G969" s="124">
        <v>1.9813399126228699</v>
      </c>
      <c r="H969" s="114">
        <f>U964+V964</f>
        <v>0</v>
      </c>
      <c r="I969" s="114" t="s">
        <v>66</v>
      </c>
      <c r="J969" s="109"/>
      <c r="K969" s="110"/>
      <c r="L969" s="181"/>
      <c r="M969" s="181"/>
      <c r="N969" s="11"/>
      <c r="O969" s="186"/>
      <c r="P969" s="186"/>
      <c r="Q969" s="11"/>
      <c r="R969" s="172"/>
      <c r="S969" s="172"/>
      <c r="T969" s="172"/>
      <c r="U969" s="172"/>
      <c r="V969" s="172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  <c r="BV969" s="11"/>
      <c r="BW969" s="11"/>
      <c r="BX969" s="11"/>
      <c r="BY969" s="11"/>
      <c r="BZ969" s="11"/>
      <c r="CA969" s="11"/>
      <c r="CB969" s="11"/>
    </row>
    <row r="970" spans="1:80" s="9" customFormat="1" x14ac:dyDescent="0.2">
      <c r="A970" s="7"/>
      <c r="B970" s="105"/>
      <c r="C970" s="106"/>
      <c r="D970" s="107"/>
      <c r="E970" s="107"/>
      <c r="F970" s="108"/>
      <c r="G970" s="109"/>
      <c r="H970" s="109"/>
      <c r="I970" s="109"/>
      <c r="J970" s="109"/>
      <c r="K970" s="110"/>
      <c r="L970" s="181"/>
      <c r="M970" s="181"/>
      <c r="N970" s="11"/>
      <c r="O970" s="186"/>
      <c r="P970" s="186"/>
      <c r="Q970" s="11"/>
      <c r="R970" s="172"/>
      <c r="S970" s="172"/>
      <c r="T970" s="172"/>
      <c r="U970" s="172"/>
      <c r="V970" s="172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  <c r="BV970" s="11"/>
      <c r="BW970" s="11"/>
      <c r="BX970" s="11"/>
      <c r="BY970" s="11"/>
      <c r="BZ970" s="11"/>
      <c r="CA970" s="11"/>
      <c r="CB970" s="11"/>
    </row>
    <row r="971" spans="1:80" s="9" customFormat="1" x14ac:dyDescent="0.2">
      <c r="A971" s="7"/>
      <c r="B971" s="115" t="s">
        <v>18</v>
      </c>
      <c r="C971" s="112"/>
      <c r="D971" s="116"/>
      <c r="E971" s="116"/>
      <c r="F971" s="113"/>
      <c r="G971" s="10"/>
      <c r="H971" s="117"/>
      <c r="I971" s="114"/>
      <c r="J971" s="118"/>
      <c r="K971" s="110"/>
      <c r="L971" s="181"/>
      <c r="M971" s="181"/>
      <c r="N971" s="11"/>
      <c r="O971" s="186"/>
      <c r="P971" s="186"/>
      <c r="Q971" s="11"/>
      <c r="R971" s="172"/>
      <c r="S971" s="172"/>
      <c r="T971" s="172"/>
      <c r="U971" s="172"/>
      <c r="V971" s="172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  <c r="BV971" s="11"/>
      <c r="BW971" s="11"/>
      <c r="BX971" s="11"/>
      <c r="BY971" s="11"/>
      <c r="BZ971" s="11"/>
      <c r="CA971" s="11"/>
      <c r="CB971" s="11"/>
    </row>
    <row r="972" spans="1:80" s="9" customFormat="1" x14ac:dyDescent="0.2">
      <c r="A972" s="7"/>
      <c r="B972" s="115" t="s">
        <v>19</v>
      </c>
      <c r="C972" s="112"/>
      <c r="D972" s="116"/>
      <c r="E972" s="116"/>
      <c r="F972" s="113"/>
      <c r="G972" s="10"/>
      <c r="H972" s="117"/>
      <c r="I972" s="114"/>
      <c r="J972" s="118"/>
      <c r="K972" s="110"/>
      <c r="L972" s="181"/>
      <c r="M972" s="181"/>
      <c r="N972" s="11"/>
      <c r="O972" s="186"/>
      <c r="P972" s="186"/>
      <c r="Q972" s="11"/>
      <c r="R972" s="172"/>
      <c r="S972" s="172"/>
      <c r="T972" s="172"/>
      <c r="U972" s="172"/>
      <c r="V972" s="172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  <c r="BV972" s="11"/>
      <c r="BW972" s="11"/>
      <c r="BX972" s="11"/>
      <c r="BY972" s="11"/>
      <c r="BZ972" s="11"/>
      <c r="CA972" s="11"/>
      <c r="CB972" s="11"/>
    </row>
    <row r="973" spans="1:80" s="9" customFormat="1" x14ac:dyDescent="0.2">
      <c r="A973" s="7"/>
      <c r="B973" s="115" t="s">
        <v>20</v>
      </c>
      <c r="C973" s="112"/>
      <c r="D973" s="116"/>
      <c r="E973" s="116"/>
      <c r="F973" s="113"/>
      <c r="G973" s="10"/>
      <c r="H973" s="117"/>
      <c r="I973" s="114"/>
      <c r="J973" s="118"/>
      <c r="K973" s="110"/>
      <c r="L973" s="181"/>
      <c r="M973" s="181"/>
      <c r="N973" s="11"/>
      <c r="O973" s="186"/>
      <c r="P973" s="186"/>
      <c r="Q973" s="11"/>
      <c r="R973" s="172"/>
      <c r="S973" s="172"/>
      <c r="T973" s="172"/>
      <c r="U973" s="172"/>
      <c r="V973" s="172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  <c r="BU973" s="11"/>
      <c r="BV973" s="11"/>
      <c r="BW973" s="11"/>
      <c r="BX973" s="11"/>
      <c r="BY973" s="11"/>
      <c r="BZ973" s="11"/>
      <c r="CA973" s="11"/>
      <c r="CB973" s="11"/>
    </row>
    <row r="974" spans="1:80" s="9" customFormat="1" x14ac:dyDescent="0.2">
      <c r="A974" s="7"/>
      <c r="B974" s="115" t="s">
        <v>21</v>
      </c>
      <c r="C974" s="112"/>
      <c r="D974" s="116"/>
      <c r="E974" s="116"/>
      <c r="F974" s="113"/>
      <c r="G974" s="10"/>
      <c r="H974" s="117"/>
      <c r="I974" s="114"/>
      <c r="J974" s="118"/>
      <c r="K974" s="110"/>
      <c r="L974" s="181"/>
      <c r="M974" s="181"/>
      <c r="N974" s="11"/>
      <c r="O974" s="186"/>
      <c r="P974" s="186"/>
      <c r="Q974" s="11"/>
      <c r="R974" s="172"/>
      <c r="S974" s="172"/>
      <c r="T974" s="172"/>
      <c r="U974" s="172"/>
      <c r="V974" s="172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  <c r="BU974" s="11"/>
      <c r="BV974" s="11"/>
      <c r="BW974" s="11"/>
      <c r="BX974" s="11"/>
      <c r="BY974" s="11"/>
      <c r="BZ974" s="11"/>
      <c r="CA974" s="11"/>
      <c r="CB974" s="11"/>
    </row>
    <row r="975" spans="1:80" s="9" customFormat="1" x14ac:dyDescent="0.2">
      <c r="A975" s="7"/>
      <c r="B975" s="115" t="s">
        <v>22</v>
      </c>
      <c r="C975" s="112"/>
      <c r="D975" s="116"/>
      <c r="E975" s="116"/>
      <c r="F975" s="113"/>
      <c r="G975" s="10"/>
      <c r="H975" s="117"/>
      <c r="I975" s="114"/>
      <c r="J975" s="118"/>
      <c r="K975" s="110"/>
      <c r="L975" s="181"/>
      <c r="M975" s="181"/>
      <c r="N975" s="11"/>
      <c r="O975" s="186"/>
      <c r="P975" s="186"/>
      <c r="Q975" s="11"/>
      <c r="R975" s="172"/>
      <c r="S975" s="172"/>
      <c r="T975" s="172"/>
      <c r="U975" s="172"/>
      <c r="V975" s="172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  <c r="BU975" s="11"/>
      <c r="BV975" s="11"/>
      <c r="BW975" s="11"/>
      <c r="BX975" s="11"/>
      <c r="BY975" s="11"/>
      <c r="BZ975" s="11"/>
      <c r="CA975" s="11"/>
      <c r="CB975" s="11"/>
    </row>
    <row r="976" spans="1:80" s="9" customFormat="1" x14ac:dyDescent="0.2">
      <c r="A976" s="7"/>
      <c r="B976" s="115" t="s">
        <v>23</v>
      </c>
      <c r="C976" s="112"/>
      <c r="D976" s="116"/>
      <c r="E976" s="116"/>
      <c r="F976" s="113"/>
      <c r="G976" s="10"/>
      <c r="H976" s="117"/>
      <c r="I976" s="114"/>
      <c r="J976" s="118"/>
      <c r="K976" s="110"/>
      <c r="L976" s="181"/>
      <c r="M976" s="181"/>
      <c r="N976" s="11"/>
      <c r="O976" s="186"/>
      <c r="P976" s="186"/>
      <c r="Q976" s="11"/>
      <c r="R976" s="172"/>
      <c r="S976" s="172"/>
      <c r="T976" s="172"/>
      <c r="U976" s="172"/>
      <c r="V976" s="172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  <c r="BU976" s="11"/>
      <c r="BV976" s="11"/>
      <c r="BW976" s="11"/>
      <c r="BX976" s="11"/>
      <c r="BY976" s="11"/>
      <c r="BZ976" s="11"/>
      <c r="CA976" s="11"/>
      <c r="CB976" s="11"/>
    </row>
    <row r="977" spans="1:80" s="9" customFormat="1" x14ac:dyDescent="0.2">
      <c r="A977" s="7"/>
      <c r="B977" s="115" t="s">
        <v>115</v>
      </c>
      <c r="C977" s="112"/>
      <c r="D977" s="116"/>
      <c r="E977" s="116"/>
      <c r="F977" s="113"/>
      <c r="G977" s="10"/>
      <c r="H977" s="117"/>
      <c r="I977" s="114"/>
      <c r="J977" s="118"/>
      <c r="K977" s="110"/>
      <c r="L977" s="181"/>
      <c r="M977" s="181"/>
      <c r="N977" s="11"/>
      <c r="O977" s="186"/>
      <c r="P977" s="186"/>
      <c r="Q977" s="11"/>
      <c r="R977" s="172"/>
      <c r="S977" s="172"/>
      <c r="T977" s="172"/>
      <c r="U977" s="172"/>
      <c r="V977" s="172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  <c r="BU977" s="11"/>
      <c r="BV977" s="11"/>
      <c r="BW977" s="11"/>
      <c r="BX977" s="11"/>
      <c r="BY977" s="11"/>
      <c r="BZ977" s="11"/>
      <c r="CA977" s="11"/>
      <c r="CB977" s="11"/>
    </row>
    <row r="978" spans="1:80" s="9" customFormat="1" x14ac:dyDescent="0.2">
      <c r="A978" s="7"/>
      <c r="B978" s="115" t="s">
        <v>116</v>
      </c>
      <c r="C978" s="112"/>
      <c r="D978" s="116"/>
      <c r="E978" s="116"/>
      <c r="F978" s="113"/>
      <c r="G978" s="10"/>
      <c r="H978" s="117"/>
      <c r="I978" s="114"/>
      <c r="J978" s="118"/>
      <c r="K978" s="110"/>
      <c r="L978" s="181"/>
      <c r="M978" s="181"/>
      <c r="N978" s="11"/>
      <c r="O978" s="186"/>
      <c r="P978" s="186"/>
      <c r="Q978" s="11"/>
      <c r="R978" s="172"/>
      <c r="S978" s="172"/>
      <c r="T978" s="172"/>
      <c r="U978" s="172"/>
      <c r="V978" s="172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  <c r="BU978" s="11"/>
      <c r="BV978" s="11"/>
      <c r="BW978" s="11"/>
      <c r="BX978" s="11"/>
      <c r="BY978" s="11"/>
      <c r="BZ978" s="11"/>
      <c r="CA978" s="11"/>
      <c r="CB978" s="11"/>
    </row>
    <row r="979" spans="1:80" x14ac:dyDescent="0.2">
      <c r="B979" s="115" t="s">
        <v>24</v>
      </c>
      <c r="C979" s="112"/>
      <c r="D979" s="116"/>
      <c r="E979" s="116"/>
      <c r="F979" s="113"/>
      <c r="G979" s="10"/>
      <c r="H979" s="117"/>
      <c r="I979" s="114"/>
      <c r="J979" s="118"/>
    </row>
    <row r="980" spans="1:80" x14ac:dyDescent="0.2">
      <c r="B980" s="119" t="s">
        <v>25</v>
      </c>
      <c r="C980" s="112"/>
      <c r="D980" s="116"/>
      <c r="E980" s="116"/>
      <c r="F980" s="113"/>
      <c r="G980" s="10"/>
      <c r="H980" s="117"/>
      <c r="I980" s="114"/>
      <c r="J980" s="118"/>
    </row>
    <row r="981" spans="1:80" x14ac:dyDescent="0.2">
      <c r="B981" s="105" t="s">
        <v>26</v>
      </c>
      <c r="C981" s="112"/>
      <c r="D981" s="116"/>
      <c r="E981" s="116"/>
      <c r="F981" s="113"/>
      <c r="G981" s="10"/>
      <c r="H981" s="117"/>
      <c r="I981" s="114"/>
      <c r="J981" s="118"/>
    </row>
    <row r="982" spans="1:80" x14ac:dyDescent="0.2">
      <c r="B982" s="105"/>
      <c r="C982" s="112"/>
      <c r="D982" s="116"/>
      <c r="E982" s="116"/>
      <c r="F982" s="113"/>
      <c r="G982" s="10"/>
      <c r="H982" s="117"/>
      <c r="I982" s="114"/>
      <c r="J982" s="118"/>
    </row>
    <row r="983" spans="1:80" x14ac:dyDescent="0.2">
      <c r="B983" s="120" t="s">
        <v>27</v>
      </c>
      <c r="C983" s="112"/>
      <c r="D983" s="116"/>
      <c r="E983" s="116"/>
      <c r="F983" s="113"/>
      <c r="G983" s="10"/>
      <c r="H983" s="117"/>
      <c r="I983" s="114"/>
      <c r="J983" s="118"/>
    </row>
    <row r="984" spans="1:80" x14ac:dyDescent="0.2">
      <c r="B984" s="115" t="s">
        <v>28</v>
      </c>
      <c r="C984" s="112"/>
      <c r="D984" s="116"/>
      <c r="E984" s="116"/>
      <c r="F984" s="113"/>
      <c r="G984" s="10"/>
      <c r="H984" s="117"/>
      <c r="I984" s="114"/>
      <c r="J984" s="118"/>
    </row>
    <row r="985" spans="1:80" x14ac:dyDescent="0.2">
      <c r="B985" s="115" t="s">
        <v>29</v>
      </c>
      <c r="C985" s="112"/>
      <c r="D985" s="116"/>
      <c r="E985" s="116"/>
      <c r="F985" s="113"/>
      <c r="G985" s="10"/>
      <c r="H985" s="117"/>
      <c r="I985" s="114"/>
      <c r="J985" s="118"/>
    </row>
    <row r="986" spans="1:80" x14ac:dyDescent="0.2">
      <c r="B986" s="115" t="s">
        <v>30</v>
      </c>
      <c r="C986" s="112"/>
      <c r="D986" s="116"/>
      <c r="E986" s="116"/>
      <c r="F986" s="113"/>
      <c r="G986" s="10"/>
      <c r="H986" s="117"/>
      <c r="I986" s="114"/>
      <c r="J986" s="118"/>
    </row>
    <row r="987" spans="1:80" x14ac:dyDescent="0.2">
      <c r="B987" s="115" t="s">
        <v>31</v>
      </c>
      <c r="C987" s="112"/>
      <c r="D987" s="116"/>
      <c r="E987" s="116"/>
      <c r="F987" s="113"/>
      <c r="G987" s="10"/>
      <c r="H987" s="117"/>
      <c r="I987" s="114"/>
      <c r="J987" s="118"/>
    </row>
    <row r="988" spans="1:80" x14ac:dyDescent="0.2">
      <c r="B988" s="115" t="s">
        <v>32</v>
      </c>
      <c r="C988" s="112"/>
      <c r="D988" s="116"/>
      <c r="E988" s="116"/>
      <c r="F988" s="113"/>
      <c r="G988" s="10"/>
      <c r="H988" s="117"/>
      <c r="I988" s="114"/>
      <c r="J988" s="118"/>
    </row>
    <row r="989" spans="1:80" x14ac:dyDescent="0.2">
      <c r="B989" s="115" t="s">
        <v>117</v>
      </c>
      <c r="C989" s="112"/>
      <c r="D989" s="116"/>
      <c r="E989" s="116"/>
      <c r="F989" s="113"/>
      <c r="G989" s="10"/>
      <c r="H989" s="117"/>
      <c r="I989" s="114"/>
      <c r="J989" s="118"/>
    </row>
    <row r="990" spans="1:80" x14ac:dyDescent="0.2">
      <c r="B990" s="115" t="s">
        <v>120</v>
      </c>
      <c r="C990" s="112"/>
      <c r="D990" s="116"/>
      <c r="E990" s="116"/>
      <c r="F990" s="113"/>
      <c r="G990" s="10"/>
      <c r="H990" s="117"/>
      <c r="I990" s="114"/>
      <c r="J990" s="118"/>
    </row>
    <row r="991" spans="1:80" x14ac:dyDescent="0.2">
      <c r="B991" s="115" t="s">
        <v>33</v>
      </c>
      <c r="C991" s="112"/>
      <c r="D991" s="116"/>
      <c r="E991" s="116"/>
      <c r="F991" s="113"/>
      <c r="G991" s="10"/>
      <c r="H991" s="117"/>
      <c r="I991" s="114"/>
      <c r="J991" s="118"/>
    </row>
    <row r="992" spans="1:80" x14ac:dyDescent="0.2">
      <c r="B992" s="119" t="s">
        <v>34</v>
      </c>
      <c r="C992" s="112"/>
      <c r="D992" s="116"/>
      <c r="E992" s="116"/>
      <c r="F992" s="113"/>
      <c r="G992" s="10"/>
      <c r="H992" s="117"/>
      <c r="I992" s="114"/>
      <c r="J992" s="118"/>
    </row>
    <row r="993" spans="2:10" x14ac:dyDescent="0.2">
      <c r="B993" s="119" t="s">
        <v>35</v>
      </c>
      <c r="C993" s="112"/>
      <c r="D993" s="116"/>
      <c r="E993" s="116"/>
      <c r="F993" s="113"/>
      <c r="G993" s="10"/>
      <c r="H993" s="117"/>
      <c r="I993" s="114"/>
      <c r="J993" s="118"/>
    </row>
    <row r="994" spans="2:10" x14ac:dyDescent="0.2">
      <c r="B994" s="121" t="s">
        <v>36</v>
      </c>
      <c r="C994" s="112"/>
      <c r="D994" s="116"/>
      <c r="E994" s="116"/>
      <c r="F994" s="113"/>
      <c r="G994" s="10"/>
      <c r="H994" s="117"/>
      <c r="I994" s="114"/>
      <c r="J994" s="118"/>
    </row>
    <row r="995" spans="2:10" x14ac:dyDescent="0.2">
      <c r="B995" s="121" t="s">
        <v>37</v>
      </c>
      <c r="C995" s="112"/>
      <c r="D995" s="116"/>
      <c r="E995" s="116"/>
      <c r="F995" s="113"/>
      <c r="G995" s="10"/>
      <c r="H995" s="117"/>
      <c r="I995" s="114"/>
      <c r="J995" s="118"/>
    </row>
    <row r="996" spans="2:10" x14ac:dyDescent="0.2">
      <c r="B996" s="121"/>
      <c r="C996" s="112"/>
      <c r="D996" s="116"/>
      <c r="E996" s="116"/>
      <c r="F996" s="113"/>
      <c r="G996" s="10"/>
      <c r="H996" s="117"/>
      <c r="I996" s="114"/>
      <c r="J996" s="118"/>
    </row>
    <row r="997" spans="2:10" x14ac:dyDescent="0.2">
      <c r="B997" s="122" t="s">
        <v>38</v>
      </c>
      <c r="C997" s="112"/>
      <c r="D997" s="116"/>
      <c r="E997" s="116"/>
      <c r="F997" s="123"/>
      <c r="G997" s="124"/>
      <c r="H997" s="125"/>
      <c r="I997" s="124"/>
      <c r="J997" s="111"/>
    </row>
    <row r="998" spans="2:10" x14ac:dyDescent="0.2">
      <c r="B998" s="126" t="s">
        <v>39</v>
      </c>
      <c r="C998" s="127"/>
      <c r="D998" s="127"/>
      <c r="E998" s="127"/>
      <c r="F998" s="127"/>
      <c r="G998" s="127"/>
      <c r="H998" s="127"/>
      <c r="I998" s="127"/>
      <c r="J998" s="111"/>
    </row>
    <row r="999" spans="2:10" x14ac:dyDescent="0.2">
      <c r="B999" s="126" t="s">
        <v>40</v>
      </c>
      <c r="C999" s="128"/>
      <c r="D999" s="128"/>
      <c r="E999" s="128"/>
      <c r="F999" s="128"/>
      <c r="G999" s="128"/>
      <c r="H999" s="128"/>
      <c r="I999" s="128"/>
      <c r="J999" s="111"/>
    </row>
    <row r="1000" spans="2:10" x14ac:dyDescent="0.2">
      <c r="B1000" s="126" t="s">
        <v>41</v>
      </c>
      <c r="C1000" s="129"/>
      <c r="D1000" s="129"/>
      <c r="E1000" s="129"/>
      <c r="F1000" s="129"/>
      <c r="G1000" s="129"/>
      <c r="H1000" s="129"/>
      <c r="I1000" s="129"/>
      <c r="J1000" s="111"/>
    </row>
    <row r="1001" spans="2:10" x14ac:dyDescent="0.2">
      <c r="B1001" s="126" t="s">
        <v>42</v>
      </c>
      <c r="C1001" s="129"/>
      <c r="D1001" s="129"/>
      <c r="E1001" s="129"/>
      <c r="F1001" s="129"/>
      <c r="G1001" s="129"/>
      <c r="H1001" s="129"/>
      <c r="I1001" s="129"/>
      <c r="J1001" s="111"/>
    </row>
    <row r="1002" spans="2:10" x14ac:dyDescent="0.2">
      <c r="B1002" s="126" t="s">
        <v>43</v>
      </c>
      <c r="C1002" s="129"/>
      <c r="D1002" s="129"/>
      <c r="E1002" s="129"/>
      <c r="F1002" s="129"/>
      <c r="G1002" s="129"/>
      <c r="H1002" s="129"/>
      <c r="I1002" s="129"/>
      <c r="J1002" s="111"/>
    </row>
    <row r="1003" spans="2:10" x14ac:dyDescent="0.2">
      <c r="B1003" s="126" t="s">
        <v>44</v>
      </c>
      <c r="C1003" s="129"/>
      <c r="D1003" s="129"/>
      <c r="E1003" s="129"/>
      <c r="F1003" s="129"/>
      <c r="G1003" s="129"/>
      <c r="H1003" s="129"/>
      <c r="I1003" s="129"/>
      <c r="J1003" s="111"/>
    </row>
    <row r="1004" spans="2:10" x14ac:dyDescent="0.2">
      <c r="B1004" s="115" t="s">
        <v>118</v>
      </c>
      <c r="C1004" s="129"/>
      <c r="D1004" s="129"/>
      <c r="E1004" s="129"/>
      <c r="F1004" s="129"/>
      <c r="G1004" s="129"/>
      <c r="H1004" s="129"/>
      <c r="I1004" s="129"/>
      <c r="J1004" s="111"/>
    </row>
    <row r="1005" spans="2:10" x14ac:dyDescent="0.2">
      <c r="B1005" s="115" t="s">
        <v>119</v>
      </c>
      <c r="C1005" s="129"/>
      <c r="D1005" s="129"/>
      <c r="E1005" s="129"/>
      <c r="F1005" s="129"/>
      <c r="G1005" s="129"/>
      <c r="H1005" s="129"/>
      <c r="I1005" s="129"/>
      <c r="J1005" s="111"/>
    </row>
    <row r="1006" spans="2:10" x14ac:dyDescent="0.2">
      <c r="B1006" s="126" t="s">
        <v>45</v>
      </c>
      <c r="C1006" s="129"/>
      <c r="D1006" s="129"/>
      <c r="E1006" s="129"/>
      <c r="F1006" s="129"/>
      <c r="G1006" s="129"/>
      <c r="H1006" s="129"/>
      <c r="I1006" s="129"/>
      <c r="J1006" s="111"/>
    </row>
    <row r="1007" spans="2:10" x14ac:dyDescent="0.2">
      <c r="B1007" s="126" t="s">
        <v>46</v>
      </c>
      <c r="C1007" s="130"/>
      <c r="D1007" s="131"/>
      <c r="E1007" s="131"/>
      <c r="F1007" s="132"/>
      <c r="H1007" s="133"/>
      <c r="I1007" s="133"/>
      <c r="J1007" s="111"/>
    </row>
    <row r="1008" spans="2:10" x14ac:dyDescent="0.2">
      <c r="B1008" s="126" t="s">
        <v>47</v>
      </c>
      <c r="C1008" s="26"/>
      <c r="D1008" s="26"/>
      <c r="E1008" s="26"/>
      <c r="F1008" s="26"/>
      <c r="G1008" s="26"/>
      <c r="H1008" s="26"/>
      <c r="I1008" s="26"/>
      <c r="J1008" s="111"/>
    </row>
    <row r="1009" spans="1:80" x14ac:dyDescent="0.2">
      <c r="B1009" s="126" t="s">
        <v>48</v>
      </c>
      <c r="C1009" s="26"/>
      <c r="D1009" s="26"/>
      <c r="E1009" s="26"/>
      <c r="F1009" s="26"/>
      <c r="G1009" s="26"/>
      <c r="H1009" s="26"/>
      <c r="I1009" s="26"/>
      <c r="J1009" s="111"/>
    </row>
    <row r="1010" spans="1:80" x14ac:dyDescent="0.2">
      <c r="B1010" s="126" t="s">
        <v>49</v>
      </c>
      <c r="C1010" s="112"/>
      <c r="D1010" s="116"/>
      <c r="E1010" s="116"/>
      <c r="F1010" s="123"/>
      <c r="G1010" s="124"/>
      <c r="H1010" s="125"/>
      <c r="I1010" s="124"/>
      <c r="J1010" s="111"/>
    </row>
    <row r="1011" spans="1:80" x14ac:dyDescent="0.2">
      <c r="B1011" s="126"/>
      <c r="C1011" s="112"/>
      <c r="D1011" s="116"/>
      <c r="E1011" s="116"/>
      <c r="F1011" s="123"/>
      <c r="G1011" s="124"/>
      <c r="H1011" s="125"/>
      <c r="I1011" s="124"/>
      <c r="J1011" s="111"/>
    </row>
    <row r="1012" spans="1:80" x14ac:dyDescent="0.2">
      <c r="B1012" s="234" t="s">
        <v>50</v>
      </c>
      <c r="C1012" s="234"/>
      <c r="D1012" s="234"/>
      <c r="E1012" s="234"/>
      <c r="F1012" s="234"/>
      <c r="G1012" s="234"/>
      <c r="H1012" s="234"/>
      <c r="I1012" s="234"/>
      <c r="J1012" s="135"/>
    </row>
    <row r="1013" spans="1:80" x14ac:dyDescent="0.2">
      <c r="B1013" s="228" t="s">
        <v>51</v>
      </c>
      <c r="C1013" s="228"/>
      <c r="D1013" s="228"/>
      <c r="E1013" s="228"/>
      <c r="F1013" s="228"/>
      <c r="G1013" s="228"/>
      <c r="H1013" s="228"/>
      <c r="I1013" s="228"/>
      <c r="J1013" s="136"/>
    </row>
    <row r="1014" spans="1:80" x14ac:dyDescent="0.2">
      <c r="B1014" s="228" t="s">
        <v>52</v>
      </c>
      <c r="C1014" s="228"/>
      <c r="D1014" s="228"/>
      <c r="E1014" s="228"/>
      <c r="F1014" s="228"/>
      <c r="G1014" s="228"/>
      <c r="H1014" s="228"/>
      <c r="I1014" s="228"/>
      <c r="J1014" s="136"/>
    </row>
    <row r="1015" spans="1:80" x14ac:dyDescent="0.2">
      <c r="B1015" s="235" t="s">
        <v>53</v>
      </c>
      <c r="C1015" s="235"/>
      <c r="D1015" s="235"/>
      <c r="E1015" s="235"/>
      <c r="F1015" s="235"/>
      <c r="G1015" s="235"/>
      <c r="H1015" s="235"/>
      <c r="I1015" s="235"/>
      <c r="J1015" s="137"/>
    </row>
    <row r="1016" spans="1:80" x14ac:dyDescent="0.2">
      <c r="B1016" s="235" t="s">
        <v>54</v>
      </c>
      <c r="C1016" s="235"/>
      <c r="D1016" s="235"/>
      <c r="E1016" s="235"/>
      <c r="F1016" s="235"/>
      <c r="G1016" s="235"/>
      <c r="H1016" s="235"/>
      <c r="I1016" s="235"/>
      <c r="J1016" s="137"/>
    </row>
    <row r="1017" spans="1:80" x14ac:dyDescent="0.2">
      <c r="C1017" s="130"/>
      <c r="D1017" s="131"/>
      <c r="E1017" s="131"/>
      <c r="F1017" s="132"/>
      <c r="H1017" s="134"/>
      <c r="I1017" s="134"/>
      <c r="J1017" s="111"/>
    </row>
    <row r="1018" spans="1:80" x14ac:dyDescent="0.2">
      <c r="C1018" s="130"/>
      <c r="D1018" s="131"/>
      <c r="E1018" s="131"/>
      <c r="F1018" s="132"/>
      <c r="H1018" s="134"/>
      <c r="I1018" s="134"/>
      <c r="J1018" s="111"/>
    </row>
    <row r="1019" spans="1:80" x14ac:dyDescent="0.2">
      <c r="C1019" s="130"/>
      <c r="D1019" s="131"/>
      <c r="E1019" s="131"/>
      <c r="F1019" s="25"/>
      <c r="G1019" s="5"/>
      <c r="H1019" s="134"/>
      <c r="I1019" s="134"/>
      <c r="J1019" s="111"/>
    </row>
    <row r="1020" spans="1:80" x14ac:dyDescent="0.2">
      <c r="C1020" s="130"/>
      <c r="D1020" s="131"/>
      <c r="E1020" s="131"/>
      <c r="F1020" s="25"/>
      <c r="G1020" s="5"/>
      <c r="H1020" s="134"/>
      <c r="I1020" s="134"/>
      <c r="J1020" s="111"/>
    </row>
    <row r="1021" spans="1:80" x14ac:dyDescent="0.2">
      <c r="C1021" s="130"/>
      <c r="D1021" s="131"/>
      <c r="E1021" s="131"/>
      <c r="F1021" s="25"/>
      <c r="G1021" s="5"/>
      <c r="H1021" s="134"/>
      <c r="I1021" s="134"/>
      <c r="J1021" s="111"/>
    </row>
    <row r="1022" spans="1:80" s="9" customFormat="1" x14ac:dyDescent="0.2">
      <c r="A1022" s="7"/>
      <c r="B1022" s="26"/>
      <c r="C1022" s="130"/>
      <c r="D1022" s="131"/>
      <c r="E1022" s="131"/>
      <c r="F1022" s="25"/>
      <c r="G1022" s="5"/>
      <c r="H1022" s="134"/>
      <c r="I1022" s="134"/>
      <c r="J1022" s="111"/>
      <c r="K1022" s="110"/>
      <c r="L1022" s="181"/>
      <c r="M1022" s="181"/>
      <c r="N1022" s="11"/>
      <c r="O1022" s="186"/>
      <c r="P1022" s="186"/>
      <c r="Q1022" s="11"/>
      <c r="R1022" s="172"/>
      <c r="S1022" s="172"/>
      <c r="T1022" s="172"/>
      <c r="U1022" s="172"/>
      <c r="V1022" s="172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/>
      <c r="BQ1022" s="11"/>
      <c r="BR1022" s="11"/>
      <c r="BS1022" s="11"/>
      <c r="BT1022" s="11"/>
      <c r="BU1022" s="11"/>
      <c r="BV1022" s="11"/>
      <c r="BW1022" s="11"/>
      <c r="BX1022" s="11"/>
      <c r="BY1022" s="11"/>
      <c r="BZ1022" s="11"/>
      <c r="CA1022" s="11"/>
      <c r="CB1022" s="11"/>
    </row>
    <row r="1023" spans="1:80" s="9" customFormat="1" x14ac:dyDescent="0.2">
      <c r="A1023" s="7"/>
      <c r="B1023" s="105"/>
      <c r="C1023" s="112"/>
      <c r="D1023" s="116"/>
      <c r="E1023" s="116"/>
      <c r="F1023" s="123"/>
      <c r="G1023" s="124"/>
      <c r="H1023" s="125"/>
      <c r="I1023" s="124"/>
      <c r="J1023" s="111"/>
      <c r="K1023" s="110"/>
      <c r="L1023" s="181"/>
      <c r="M1023" s="181"/>
      <c r="N1023" s="11"/>
      <c r="O1023" s="186"/>
      <c r="P1023" s="186"/>
      <c r="Q1023" s="11"/>
      <c r="R1023" s="172"/>
      <c r="S1023" s="172"/>
      <c r="T1023" s="172"/>
      <c r="U1023" s="172"/>
      <c r="V1023" s="172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/>
      <c r="BQ1023" s="11"/>
      <c r="BR1023" s="11"/>
      <c r="BS1023" s="11"/>
      <c r="BT1023" s="11"/>
      <c r="BU1023" s="11"/>
      <c r="BV1023" s="11"/>
      <c r="BW1023" s="11"/>
      <c r="BX1023" s="11"/>
      <c r="BY1023" s="11"/>
      <c r="BZ1023" s="11"/>
      <c r="CA1023" s="11"/>
      <c r="CB1023" s="11"/>
    </row>
    <row r="1024" spans="1:80" s="9" customFormat="1" x14ac:dyDescent="0.2">
      <c r="A1024" s="7"/>
      <c r="B1024" s="105"/>
      <c r="C1024" s="112"/>
      <c r="D1024" s="116"/>
      <c r="E1024" s="116"/>
      <c r="F1024" s="123"/>
      <c r="G1024" s="124"/>
      <c r="H1024" s="125"/>
      <c r="I1024" s="124"/>
      <c r="J1024" s="111"/>
      <c r="K1024" s="110"/>
      <c r="L1024" s="181"/>
      <c r="M1024" s="181"/>
      <c r="N1024" s="11"/>
      <c r="O1024" s="186"/>
      <c r="P1024" s="186"/>
      <c r="Q1024" s="11"/>
      <c r="R1024" s="172"/>
      <c r="S1024" s="172"/>
      <c r="T1024" s="172"/>
      <c r="U1024" s="172"/>
      <c r="V1024" s="172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/>
      <c r="BQ1024" s="11"/>
      <c r="BR1024" s="11"/>
      <c r="BS1024" s="11"/>
      <c r="BT1024" s="11"/>
      <c r="BU1024" s="11"/>
      <c r="BV1024" s="11"/>
      <c r="BW1024" s="11"/>
      <c r="BX1024" s="11"/>
      <c r="BY1024" s="11"/>
      <c r="BZ1024" s="11"/>
      <c r="CA1024" s="11"/>
      <c r="CB1024" s="11"/>
    </row>
    <row r="1025" spans="1:80" s="9" customFormat="1" x14ac:dyDescent="0.2">
      <c r="A1025" s="7"/>
      <c r="B1025" s="105"/>
      <c r="C1025" s="105"/>
      <c r="D1025" s="106"/>
      <c r="E1025" s="107"/>
      <c r="F1025" s="107"/>
      <c r="G1025" s="108"/>
      <c r="H1025" s="8"/>
      <c r="I1025" s="8"/>
      <c r="J1025" s="8"/>
      <c r="K1025" s="110"/>
      <c r="L1025" s="181"/>
      <c r="M1025" s="181"/>
      <c r="N1025" s="11"/>
      <c r="O1025" s="186"/>
      <c r="P1025" s="186"/>
      <c r="Q1025" s="11"/>
      <c r="R1025" s="172"/>
      <c r="S1025" s="172"/>
      <c r="T1025" s="172"/>
      <c r="U1025" s="172"/>
      <c r="V1025" s="172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/>
      <c r="BQ1025" s="11"/>
      <c r="BR1025" s="11"/>
      <c r="BS1025" s="11"/>
      <c r="BT1025" s="11"/>
      <c r="BU1025" s="11"/>
      <c r="BV1025" s="11"/>
      <c r="BW1025" s="11"/>
      <c r="BX1025" s="11"/>
      <c r="BY1025" s="11"/>
      <c r="BZ1025" s="11"/>
      <c r="CA1025" s="11"/>
      <c r="CB1025" s="11"/>
    </row>
    <row r="1026" spans="1:80" s="9" customFormat="1" x14ac:dyDescent="0.2">
      <c r="A1026" s="7"/>
      <c r="B1026" s="105"/>
      <c r="C1026" s="105"/>
      <c r="D1026" s="106"/>
      <c r="E1026" s="107"/>
      <c r="F1026" s="107"/>
      <c r="G1026" s="108"/>
      <c r="H1026" s="8"/>
      <c r="I1026" s="8"/>
      <c r="J1026" s="8"/>
      <c r="K1026" s="110"/>
      <c r="L1026" s="181"/>
      <c r="M1026" s="181"/>
      <c r="N1026" s="11"/>
      <c r="O1026" s="186"/>
      <c r="P1026" s="186"/>
      <c r="Q1026" s="11"/>
      <c r="R1026" s="172"/>
      <c r="S1026" s="172"/>
      <c r="T1026" s="172"/>
      <c r="U1026" s="172"/>
      <c r="V1026" s="172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1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1"/>
      <c r="BH1026" s="11"/>
      <c r="BI1026" s="11"/>
      <c r="BJ1026" s="11"/>
      <c r="BK1026" s="11"/>
      <c r="BL1026" s="11"/>
      <c r="BM1026" s="11"/>
      <c r="BN1026" s="11"/>
      <c r="BO1026" s="11"/>
      <c r="BP1026" s="11"/>
      <c r="BQ1026" s="11"/>
      <c r="BR1026" s="11"/>
      <c r="BS1026" s="11"/>
      <c r="BT1026" s="11"/>
      <c r="BU1026" s="11"/>
      <c r="BV1026" s="11"/>
      <c r="BW1026" s="11"/>
      <c r="BX1026" s="11"/>
      <c r="BY1026" s="11"/>
      <c r="BZ1026" s="11"/>
      <c r="CA1026" s="11"/>
      <c r="CB1026" s="11"/>
    </row>
    <row r="1027" spans="1:80" s="9" customFormat="1" x14ac:dyDescent="0.2">
      <c r="A1027" s="7"/>
      <c r="B1027" s="105"/>
      <c r="C1027" s="106"/>
      <c r="D1027" s="107"/>
      <c r="E1027" s="107"/>
      <c r="F1027" s="108"/>
      <c r="G1027" s="109"/>
      <c r="H1027" s="109"/>
      <c r="I1027" s="109"/>
      <c r="J1027" s="109"/>
      <c r="K1027" s="110"/>
      <c r="L1027" s="181"/>
      <c r="M1027" s="181"/>
      <c r="N1027" s="11"/>
      <c r="O1027" s="186"/>
      <c r="P1027" s="186"/>
      <c r="Q1027" s="11"/>
      <c r="R1027" s="172"/>
      <c r="S1027" s="172"/>
      <c r="T1027" s="172"/>
      <c r="U1027" s="172"/>
      <c r="V1027" s="172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1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1"/>
      <c r="BH1027" s="11"/>
      <c r="BI1027" s="11"/>
      <c r="BJ1027" s="11"/>
      <c r="BK1027" s="11"/>
      <c r="BL1027" s="11"/>
      <c r="BM1027" s="11"/>
      <c r="BN1027" s="11"/>
      <c r="BO1027" s="11"/>
      <c r="BP1027" s="11"/>
      <c r="BQ1027" s="11"/>
      <c r="BR1027" s="11"/>
      <c r="BS1027" s="11"/>
      <c r="BT1027" s="11"/>
      <c r="BU1027" s="11"/>
      <c r="BV1027" s="11"/>
      <c r="BW1027" s="11"/>
      <c r="BX1027" s="11"/>
      <c r="BY1027" s="11"/>
      <c r="BZ1027" s="11"/>
      <c r="CA1027" s="11"/>
      <c r="CB1027" s="11"/>
    </row>
    <row r="1028" spans="1:80" s="9" customFormat="1" x14ac:dyDescent="0.2">
      <c r="A1028" s="7"/>
      <c r="B1028" s="105"/>
      <c r="C1028" s="106"/>
      <c r="D1028" s="107"/>
      <c r="E1028" s="107"/>
      <c r="F1028" s="108"/>
      <c r="G1028" s="109"/>
      <c r="H1028" s="109"/>
      <c r="I1028" s="109"/>
      <c r="J1028" s="109"/>
      <c r="K1028" s="110"/>
      <c r="L1028" s="181"/>
      <c r="M1028" s="181"/>
      <c r="N1028" s="11"/>
      <c r="O1028" s="186"/>
      <c r="P1028" s="186"/>
      <c r="Q1028" s="11"/>
      <c r="R1028" s="172"/>
      <c r="S1028" s="172"/>
      <c r="T1028" s="172"/>
      <c r="U1028" s="172"/>
      <c r="V1028" s="172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1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/>
      <c r="BQ1028" s="11"/>
      <c r="BR1028" s="11"/>
      <c r="BS1028" s="11"/>
      <c r="BT1028" s="11"/>
      <c r="BU1028" s="11"/>
      <c r="BV1028" s="11"/>
      <c r="BW1028" s="11"/>
      <c r="BX1028" s="11"/>
      <c r="BY1028" s="11"/>
      <c r="BZ1028" s="11"/>
      <c r="CA1028" s="11"/>
      <c r="CB1028" s="11"/>
    </row>
    <row r="1029" spans="1:80" s="9" customFormat="1" x14ac:dyDescent="0.2">
      <c r="A1029" s="7"/>
      <c r="B1029" s="105"/>
      <c r="C1029" s="106"/>
      <c r="D1029" s="107"/>
      <c r="E1029" s="107"/>
      <c r="F1029" s="108"/>
      <c r="G1029" s="109"/>
      <c r="H1029" s="109"/>
      <c r="I1029" s="109"/>
      <c r="J1029" s="109"/>
      <c r="K1029" s="110"/>
      <c r="L1029" s="181"/>
      <c r="M1029" s="181"/>
      <c r="N1029" s="11"/>
      <c r="O1029" s="186"/>
      <c r="P1029" s="186"/>
      <c r="Q1029" s="11"/>
      <c r="R1029" s="172"/>
      <c r="S1029" s="172"/>
      <c r="T1029" s="172"/>
      <c r="U1029" s="172"/>
      <c r="V1029" s="172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1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/>
      <c r="BQ1029" s="11"/>
      <c r="BR1029" s="11"/>
      <c r="BS1029" s="11"/>
      <c r="BT1029" s="11"/>
      <c r="BU1029" s="11"/>
      <c r="BV1029" s="11"/>
      <c r="BW1029" s="11"/>
      <c r="BX1029" s="11"/>
      <c r="BY1029" s="11"/>
      <c r="BZ1029" s="11"/>
      <c r="CA1029" s="11"/>
      <c r="CB1029" s="11"/>
    </row>
    <row r="1030" spans="1:80" s="9" customFormat="1" x14ac:dyDescent="0.2">
      <c r="A1030" s="7"/>
      <c r="B1030" s="105"/>
      <c r="C1030" s="106"/>
      <c r="D1030" s="107"/>
      <c r="E1030" s="107"/>
      <c r="F1030" s="108"/>
      <c r="G1030" s="109"/>
      <c r="H1030" s="109"/>
      <c r="I1030" s="109"/>
      <c r="J1030" s="109"/>
      <c r="K1030" s="110"/>
      <c r="L1030" s="181"/>
      <c r="M1030" s="181"/>
      <c r="N1030" s="11"/>
      <c r="O1030" s="186"/>
      <c r="P1030" s="186"/>
      <c r="Q1030" s="11"/>
      <c r="R1030" s="172"/>
      <c r="S1030" s="172"/>
      <c r="T1030" s="172"/>
      <c r="U1030" s="172"/>
      <c r="V1030" s="172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1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/>
      <c r="BQ1030" s="11"/>
      <c r="BR1030" s="11"/>
      <c r="BS1030" s="11"/>
      <c r="BT1030" s="11"/>
      <c r="BU1030" s="11"/>
      <c r="BV1030" s="11"/>
      <c r="BW1030" s="11"/>
      <c r="BX1030" s="11"/>
      <c r="BY1030" s="11"/>
      <c r="BZ1030" s="11"/>
      <c r="CA1030" s="11"/>
      <c r="CB1030" s="11"/>
    </row>
    <row r="1031" spans="1:80" s="9" customFormat="1" x14ac:dyDescent="0.2">
      <c r="A1031" s="7"/>
      <c r="B1031" s="105"/>
      <c r="C1031" s="106"/>
      <c r="D1031" s="107"/>
      <c r="E1031" s="107"/>
      <c r="F1031" s="108"/>
      <c r="G1031" s="109"/>
      <c r="H1031" s="109"/>
      <c r="I1031" s="109"/>
      <c r="J1031" s="109"/>
      <c r="K1031" s="110"/>
      <c r="L1031" s="181"/>
      <c r="M1031" s="181"/>
      <c r="N1031" s="11"/>
      <c r="O1031" s="186"/>
      <c r="P1031" s="186"/>
      <c r="Q1031" s="11"/>
      <c r="R1031" s="172"/>
      <c r="S1031" s="172"/>
      <c r="T1031" s="172"/>
      <c r="U1031" s="172"/>
      <c r="V1031" s="172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1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/>
      <c r="BQ1031" s="11"/>
      <c r="BR1031" s="11"/>
      <c r="BS1031" s="11"/>
      <c r="BT1031" s="11"/>
      <c r="BU1031" s="11"/>
      <c r="BV1031" s="11"/>
      <c r="BW1031" s="11"/>
      <c r="BX1031" s="11"/>
      <c r="BY1031" s="11"/>
      <c r="BZ1031" s="11"/>
      <c r="CA1031" s="11"/>
      <c r="CB1031" s="11"/>
    </row>
    <row r="1032" spans="1:80" s="9" customFormat="1" x14ac:dyDescent="0.2">
      <c r="A1032" s="7"/>
      <c r="B1032" s="105"/>
      <c r="C1032" s="106"/>
      <c r="D1032" s="107"/>
      <c r="E1032" s="107"/>
      <c r="F1032" s="108"/>
      <c r="G1032" s="109"/>
      <c r="H1032" s="109"/>
      <c r="I1032" s="109"/>
      <c r="J1032" s="109"/>
      <c r="K1032" s="110"/>
      <c r="L1032" s="181"/>
      <c r="M1032" s="181"/>
      <c r="N1032" s="11"/>
      <c r="O1032" s="186"/>
      <c r="P1032" s="186"/>
      <c r="Q1032" s="11"/>
      <c r="R1032" s="172"/>
      <c r="S1032" s="172"/>
      <c r="T1032" s="172"/>
      <c r="U1032" s="172"/>
      <c r="V1032" s="172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1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/>
      <c r="BQ1032" s="11"/>
      <c r="BR1032" s="11"/>
      <c r="BS1032" s="11"/>
      <c r="BT1032" s="11"/>
      <c r="BU1032" s="11"/>
      <c r="BV1032" s="11"/>
      <c r="BW1032" s="11"/>
      <c r="BX1032" s="11"/>
      <c r="BY1032" s="11"/>
      <c r="BZ1032" s="11"/>
      <c r="CA1032" s="11"/>
      <c r="CB1032" s="11"/>
    </row>
    <row r="1033" spans="1:80" s="9" customFormat="1" x14ac:dyDescent="0.2">
      <c r="A1033" s="7"/>
      <c r="B1033" s="105"/>
      <c r="C1033" s="106"/>
      <c r="D1033" s="107"/>
      <c r="E1033" s="107"/>
      <c r="F1033" s="108"/>
      <c r="G1033" s="109"/>
      <c r="H1033" s="109"/>
      <c r="I1033" s="109"/>
      <c r="J1033" s="109"/>
      <c r="K1033" s="110"/>
      <c r="L1033" s="181"/>
      <c r="M1033" s="181"/>
      <c r="N1033" s="11"/>
      <c r="O1033" s="186"/>
      <c r="P1033" s="186"/>
      <c r="Q1033" s="11"/>
      <c r="R1033" s="172"/>
      <c r="S1033" s="172"/>
      <c r="T1033" s="172"/>
      <c r="U1033" s="172"/>
      <c r="V1033" s="172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1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1"/>
      <c r="BH1033" s="11"/>
      <c r="BI1033" s="11"/>
      <c r="BJ1033" s="11"/>
      <c r="BK1033" s="11"/>
      <c r="BL1033" s="11"/>
      <c r="BM1033" s="11"/>
      <c r="BN1033" s="11"/>
      <c r="BO1033" s="11"/>
      <c r="BP1033" s="11"/>
      <c r="BQ1033" s="11"/>
      <c r="BR1033" s="11"/>
      <c r="BS1033" s="11"/>
      <c r="BT1033" s="11"/>
      <c r="BU1033" s="11"/>
      <c r="BV1033" s="11"/>
      <c r="BW1033" s="11"/>
      <c r="BX1033" s="11"/>
      <c r="BY1033" s="11"/>
      <c r="BZ1033" s="11"/>
      <c r="CA1033" s="11"/>
      <c r="CB1033" s="11"/>
    </row>
    <row r="1034" spans="1:80" s="9" customFormat="1" x14ac:dyDescent="0.2">
      <c r="A1034" s="7"/>
      <c r="B1034" s="105"/>
      <c r="C1034" s="106"/>
      <c r="D1034" s="107"/>
      <c r="E1034" s="107"/>
      <c r="F1034" s="108"/>
      <c r="G1034" s="109"/>
      <c r="H1034" s="109"/>
      <c r="I1034" s="109"/>
      <c r="J1034" s="109"/>
      <c r="K1034" s="110"/>
      <c r="L1034" s="181"/>
      <c r="M1034" s="181"/>
      <c r="N1034" s="11"/>
      <c r="O1034" s="186"/>
      <c r="P1034" s="186"/>
      <c r="Q1034" s="11"/>
      <c r="R1034" s="172"/>
      <c r="S1034" s="172"/>
      <c r="T1034" s="172"/>
      <c r="U1034" s="172"/>
      <c r="V1034" s="172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1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/>
      <c r="BQ1034" s="11"/>
      <c r="BR1034" s="11"/>
      <c r="BS1034" s="11"/>
      <c r="BT1034" s="11"/>
      <c r="BU1034" s="11"/>
      <c r="BV1034" s="11"/>
      <c r="BW1034" s="11"/>
      <c r="BX1034" s="11"/>
      <c r="BY1034" s="11"/>
      <c r="BZ1034" s="11"/>
      <c r="CA1034" s="11"/>
      <c r="CB1034" s="11"/>
    </row>
    <row r="1035" spans="1:80" s="9" customFormat="1" x14ac:dyDescent="0.2">
      <c r="A1035" s="7"/>
      <c r="B1035" s="105"/>
      <c r="C1035" s="106"/>
      <c r="D1035" s="107"/>
      <c r="E1035" s="107"/>
      <c r="F1035" s="108"/>
      <c r="G1035" s="109"/>
      <c r="H1035" s="109"/>
      <c r="I1035" s="109"/>
      <c r="J1035" s="109"/>
      <c r="K1035" s="110"/>
      <c r="L1035" s="181"/>
      <c r="M1035" s="181"/>
      <c r="N1035" s="11"/>
      <c r="O1035" s="186"/>
      <c r="P1035" s="186"/>
      <c r="Q1035" s="11"/>
      <c r="R1035" s="172"/>
      <c r="S1035" s="172"/>
      <c r="T1035" s="172"/>
      <c r="U1035" s="172"/>
      <c r="V1035" s="172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/>
      <c r="BQ1035" s="11"/>
      <c r="BR1035" s="11"/>
      <c r="BS1035" s="11"/>
      <c r="BT1035" s="11"/>
      <c r="BU1035" s="11"/>
      <c r="BV1035" s="11"/>
      <c r="BW1035" s="11"/>
      <c r="BX1035" s="11"/>
      <c r="BY1035" s="11"/>
      <c r="BZ1035" s="11"/>
      <c r="CA1035" s="11"/>
      <c r="CB1035" s="11"/>
    </row>
    <row r="1036" spans="1:80" s="9" customFormat="1" x14ac:dyDescent="0.2">
      <c r="A1036" s="7"/>
      <c r="B1036" s="105"/>
      <c r="C1036" s="106"/>
      <c r="D1036" s="107"/>
      <c r="E1036" s="107"/>
      <c r="F1036" s="108"/>
      <c r="G1036" s="109"/>
      <c r="H1036" s="109"/>
      <c r="I1036" s="109"/>
      <c r="J1036" s="109"/>
      <c r="K1036" s="110"/>
      <c r="L1036" s="181"/>
      <c r="M1036" s="181"/>
      <c r="N1036" s="11"/>
      <c r="O1036" s="186"/>
      <c r="P1036" s="186"/>
      <c r="Q1036" s="11"/>
      <c r="R1036" s="172"/>
      <c r="S1036" s="172"/>
      <c r="T1036" s="172"/>
      <c r="U1036" s="172"/>
      <c r="V1036" s="172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/>
      <c r="BQ1036" s="11"/>
      <c r="BR1036" s="11"/>
      <c r="BS1036" s="11"/>
      <c r="BT1036" s="11"/>
      <c r="BU1036" s="11"/>
      <c r="BV1036" s="11"/>
      <c r="BW1036" s="11"/>
      <c r="BX1036" s="11"/>
      <c r="BY1036" s="11"/>
      <c r="BZ1036" s="11"/>
      <c r="CA1036" s="11"/>
      <c r="CB1036" s="11"/>
    </row>
    <row r="1037" spans="1:80" s="9" customFormat="1" x14ac:dyDescent="0.2">
      <c r="A1037" s="7"/>
      <c r="B1037" s="105"/>
      <c r="C1037" s="106"/>
      <c r="D1037" s="107"/>
      <c r="E1037" s="107"/>
      <c r="F1037" s="108"/>
      <c r="G1037" s="109"/>
      <c r="H1037" s="109"/>
      <c r="I1037" s="109"/>
      <c r="J1037" s="109"/>
      <c r="K1037" s="110"/>
      <c r="L1037" s="181"/>
      <c r="M1037" s="181"/>
      <c r="N1037" s="11"/>
      <c r="O1037" s="186"/>
      <c r="P1037" s="186"/>
      <c r="Q1037" s="11"/>
      <c r="R1037" s="172"/>
      <c r="S1037" s="172"/>
      <c r="T1037" s="172"/>
      <c r="U1037" s="172"/>
      <c r="V1037" s="172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/>
      <c r="BQ1037" s="11"/>
      <c r="BR1037" s="11"/>
      <c r="BS1037" s="11"/>
      <c r="BT1037" s="11"/>
      <c r="BU1037" s="11"/>
      <c r="BV1037" s="11"/>
      <c r="BW1037" s="11"/>
      <c r="BX1037" s="11"/>
      <c r="BY1037" s="11"/>
      <c r="BZ1037" s="11"/>
      <c r="CA1037" s="11"/>
      <c r="CB1037" s="11"/>
    </row>
    <row r="1038" spans="1:80" s="9" customFormat="1" x14ac:dyDescent="0.2">
      <c r="A1038" s="7"/>
      <c r="B1038" s="105"/>
      <c r="C1038" s="106"/>
      <c r="D1038" s="107"/>
      <c r="E1038" s="107"/>
      <c r="F1038" s="108"/>
      <c r="G1038" s="109"/>
      <c r="H1038" s="109"/>
      <c r="I1038" s="109"/>
      <c r="J1038" s="109"/>
      <c r="K1038" s="110"/>
      <c r="L1038" s="181"/>
      <c r="M1038" s="181"/>
      <c r="N1038" s="11"/>
      <c r="O1038" s="186"/>
      <c r="P1038" s="186"/>
      <c r="Q1038" s="11"/>
      <c r="R1038" s="172"/>
      <c r="S1038" s="172"/>
      <c r="T1038" s="172"/>
      <c r="U1038" s="172"/>
      <c r="V1038" s="172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/>
      <c r="BQ1038" s="11"/>
      <c r="BR1038" s="11"/>
      <c r="BS1038" s="11"/>
      <c r="BT1038" s="11"/>
      <c r="BU1038" s="11"/>
      <c r="BV1038" s="11"/>
      <c r="BW1038" s="11"/>
      <c r="BX1038" s="11"/>
      <c r="BY1038" s="11"/>
      <c r="BZ1038" s="11"/>
      <c r="CA1038" s="11"/>
      <c r="CB1038" s="11"/>
    </row>
    <row r="1039" spans="1:80" s="9" customFormat="1" x14ac:dyDescent="0.2">
      <c r="A1039" s="7"/>
      <c r="B1039" s="105"/>
      <c r="C1039" s="106"/>
      <c r="D1039" s="107"/>
      <c r="E1039" s="107"/>
      <c r="F1039" s="108"/>
      <c r="G1039" s="109"/>
      <c r="H1039" s="109"/>
      <c r="I1039" s="109"/>
      <c r="J1039" s="109"/>
      <c r="K1039" s="110"/>
      <c r="L1039" s="181"/>
      <c r="M1039" s="181"/>
      <c r="N1039" s="11"/>
      <c r="O1039" s="186"/>
      <c r="P1039" s="186"/>
      <c r="Q1039" s="11"/>
      <c r="R1039" s="172"/>
      <c r="S1039" s="172"/>
      <c r="T1039" s="172"/>
      <c r="U1039" s="172"/>
      <c r="V1039" s="172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1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1"/>
      <c r="BH1039" s="11"/>
      <c r="BI1039" s="11"/>
      <c r="BJ1039" s="11"/>
      <c r="BK1039" s="11"/>
      <c r="BL1039" s="11"/>
      <c r="BM1039" s="11"/>
      <c r="BN1039" s="11"/>
      <c r="BO1039" s="11"/>
      <c r="BP1039" s="11"/>
      <c r="BQ1039" s="11"/>
      <c r="BR1039" s="11"/>
      <c r="BS1039" s="11"/>
      <c r="BT1039" s="11"/>
      <c r="BU1039" s="11"/>
      <c r="BV1039" s="11"/>
      <c r="BW1039" s="11"/>
      <c r="BX1039" s="11"/>
      <c r="BY1039" s="11"/>
      <c r="BZ1039" s="11"/>
      <c r="CA1039" s="11"/>
      <c r="CB1039" s="11"/>
    </row>
    <row r="1040" spans="1:80" s="9" customFormat="1" x14ac:dyDescent="0.2">
      <c r="A1040" s="7"/>
      <c r="B1040" s="105"/>
      <c r="C1040" s="106"/>
      <c r="D1040" s="107"/>
      <c r="E1040" s="107"/>
      <c r="F1040" s="108"/>
      <c r="G1040" s="109"/>
      <c r="H1040" s="109"/>
      <c r="I1040" s="109"/>
      <c r="J1040" s="109"/>
      <c r="K1040" s="110"/>
      <c r="L1040" s="181"/>
      <c r="M1040" s="181"/>
      <c r="N1040" s="11"/>
      <c r="O1040" s="186"/>
      <c r="P1040" s="186"/>
      <c r="Q1040" s="11"/>
      <c r="R1040" s="172"/>
      <c r="S1040" s="172"/>
      <c r="T1040" s="172"/>
      <c r="U1040" s="172"/>
      <c r="V1040" s="172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1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/>
      <c r="BQ1040" s="11"/>
      <c r="BR1040" s="11"/>
      <c r="BS1040" s="11"/>
      <c r="BT1040" s="11"/>
      <c r="BU1040" s="11"/>
      <c r="BV1040" s="11"/>
      <c r="BW1040" s="11"/>
      <c r="BX1040" s="11"/>
      <c r="BY1040" s="11"/>
      <c r="BZ1040" s="11"/>
      <c r="CA1040" s="11"/>
      <c r="CB1040" s="11"/>
    </row>
    <row r="1041" spans="1:80" s="9" customFormat="1" x14ac:dyDescent="0.2">
      <c r="A1041" s="7"/>
      <c r="B1041" s="105"/>
      <c r="C1041" s="106"/>
      <c r="D1041" s="107"/>
      <c r="E1041" s="107"/>
      <c r="F1041" s="108"/>
      <c r="G1041" s="109"/>
      <c r="H1041" s="109"/>
      <c r="I1041" s="109"/>
      <c r="J1041" s="109"/>
      <c r="K1041" s="110"/>
      <c r="L1041" s="181"/>
      <c r="M1041" s="181"/>
      <c r="N1041" s="11"/>
      <c r="O1041" s="186"/>
      <c r="P1041" s="186"/>
      <c r="Q1041" s="11"/>
      <c r="R1041" s="172"/>
      <c r="S1041" s="172"/>
      <c r="T1041" s="172"/>
      <c r="U1041" s="172"/>
      <c r="V1041" s="172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1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/>
      <c r="BQ1041" s="11"/>
      <c r="BR1041" s="11"/>
      <c r="BS1041" s="11"/>
      <c r="BT1041" s="11"/>
      <c r="BU1041" s="11"/>
      <c r="BV1041" s="11"/>
      <c r="BW1041" s="11"/>
      <c r="BX1041" s="11"/>
      <c r="BY1041" s="11"/>
      <c r="BZ1041" s="11"/>
      <c r="CA1041" s="11"/>
      <c r="CB1041" s="11"/>
    </row>
    <row r="1042" spans="1:80" s="9" customFormat="1" x14ac:dyDescent="0.2">
      <c r="A1042" s="7"/>
      <c r="B1042" s="105"/>
      <c r="C1042" s="106"/>
      <c r="D1042" s="107"/>
      <c r="E1042" s="107"/>
      <c r="F1042" s="108"/>
      <c r="G1042" s="109"/>
      <c r="H1042" s="109"/>
      <c r="I1042" s="109"/>
      <c r="J1042" s="109"/>
      <c r="K1042" s="110"/>
      <c r="L1042" s="181"/>
      <c r="M1042" s="181"/>
      <c r="N1042" s="11"/>
      <c r="O1042" s="186"/>
      <c r="P1042" s="186"/>
      <c r="Q1042" s="11"/>
      <c r="R1042" s="172"/>
      <c r="S1042" s="172"/>
      <c r="T1042" s="172"/>
      <c r="U1042" s="172"/>
      <c r="V1042" s="172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1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/>
      <c r="BQ1042" s="11"/>
      <c r="BR1042" s="11"/>
      <c r="BS1042" s="11"/>
      <c r="BT1042" s="11"/>
      <c r="BU1042" s="11"/>
      <c r="BV1042" s="11"/>
      <c r="BW1042" s="11"/>
      <c r="BX1042" s="11"/>
      <c r="BY1042" s="11"/>
      <c r="BZ1042" s="11"/>
      <c r="CA1042" s="11"/>
      <c r="CB1042" s="11"/>
    </row>
    <row r="1043" spans="1:80" s="9" customFormat="1" x14ac:dyDescent="0.2">
      <c r="A1043" s="7"/>
      <c r="B1043" s="105"/>
      <c r="C1043" s="106"/>
      <c r="D1043" s="107"/>
      <c r="E1043" s="107"/>
      <c r="F1043" s="108"/>
      <c r="G1043" s="109"/>
      <c r="H1043" s="109"/>
      <c r="I1043" s="109"/>
      <c r="J1043" s="109"/>
      <c r="K1043" s="110"/>
      <c r="L1043" s="181"/>
      <c r="M1043" s="181"/>
      <c r="N1043" s="11"/>
      <c r="O1043" s="186"/>
      <c r="P1043" s="186"/>
      <c r="Q1043" s="11"/>
      <c r="R1043" s="172"/>
      <c r="S1043" s="172"/>
      <c r="T1043" s="172"/>
      <c r="U1043" s="172"/>
      <c r="V1043" s="172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1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/>
      <c r="BQ1043" s="11"/>
      <c r="BR1043" s="11"/>
      <c r="BS1043" s="11"/>
      <c r="BT1043" s="11"/>
      <c r="BU1043" s="11"/>
      <c r="BV1043" s="11"/>
      <c r="BW1043" s="11"/>
      <c r="BX1043" s="11"/>
      <c r="BY1043" s="11"/>
      <c r="BZ1043" s="11"/>
      <c r="CA1043" s="11"/>
      <c r="CB1043" s="11"/>
    </row>
    <row r="1044" spans="1:80" s="9" customFormat="1" x14ac:dyDescent="0.2">
      <c r="A1044" s="7"/>
      <c r="B1044" s="105"/>
      <c r="C1044" s="106"/>
      <c r="D1044" s="107"/>
      <c r="E1044" s="107"/>
      <c r="F1044" s="108"/>
      <c r="G1044" s="109"/>
      <c r="H1044" s="109"/>
      <c r="I1044" s="109"/>
      <c r="J1044" s="109"/>
      <c r="K1044" s="110"/>
      <c r="L1044" s="181"/>
      <c r="M1044" s="181"/>
      <c r="N1044" s="11"/>
      <c r="O1044" s="186"/>
      <c r="P1044" s="186"/>
      <c r="Q1044" s="11"/>
      <c r="R1044" s="172"/>
      <c r="S1044" s="172"/>
      <c r="T1044" s="172"/>
      <c r="U1044" s="172"/>
      <c r="V1044" s="172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1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/>
      <c r="BQ1044" s="11"/>
      <c r="BR1044" s="11"/>
      <c r="BS1044" s="11"/>
      <c r="BT1044" s="11"/>
      <c r="BU1044" s="11"/>
      <c r="BV1044" s="11"/>
      <c r="BW1044" s="11"/>
      <c r="BX1044" s="11"/>
      <c r="BY1044" s="11"/>
      <c r="BZ1044" s="11"/>
      <c r="CA1044" s="11"/>
      <c r="CB1044" s="11"/>
    </row>
    <row r="1045" spans="1:80" s="9" customFormat="1" x14ac:dyDescent="0.2">
      <c r="A1045" s="7"/>
      <c r="B1045" s="105"/>
      <c r="C1045" s="106"/>
      <c r="D1045" s="107"/>
      <c r="E1045" s="107"/>
      <c r="F1045" s="108"/>
      <c r="G1045" s="109"/>
      <c r="H1045" s="109"/>
      <c r="I1045" s="109"/>
      <c r="J1045" s="109"/>
      <c r="K1045" s="110"/>
      <c r="L1045" s="181"/>
      <c r="M1045" s="181"/>
      <c r="N1045" s="11"/>
      <c r="O1045" s="186"/>
      <c r="P1045" s="186"/>
      <c r="Q1045" s="11"/>
      <c r="R1045" s="172"/>
      <c r="S1045" s="172"/>
      <c r="T1045" s="172"/>
      <c r="U1045" s="172"/>
      <c r="V1045" s="172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1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1"/>
      <c r="BH1045" s="11"/>
      <c r="BI1045" s="11"/>
      <c r="BJ1045" s="11"/>
      <c r="BK1045" s="11"/>
      <c r="BL1045" s="11"/>
      <c r="BM1045" s="11"/>
      <c r="BN1045" s="11"/>
      <c r="BO1045" s="11"/>
      <c r="BP1045" s="11"/>
      <c r="BQ1045" s="11"/>
      <c r="BR1045" s="11"/>
      <c r="BS1045" s="11"/>
      <c r="BT1045" s="11"/>
      <c r="BU1045" s="11"/>
      <c r="BV1045" s="11"/>
      <c r="BW1045" s="11"/>
      <c r="BX1045" s="11"/>
      <c r="BY1045" s="11"/>
      <c r="BZ1045" s="11"/>
      <c r="CA1045" s="11"/>
      <c r="CB1045" s="11"/>
    </row>
    <row r="1046" spans="1:80" s="9" customFormat="1" x14ac:dyDescent="0.2">
      <c r="A1046" s="7"/>
      <c r="B1046" s="105"/>
      <c r="C1046" s="106"/>
      <c r="D1046" s="107"/>
      <c r="E1046" s="107"/>
      <c r="F1046" s="108"/>
      <c r="G1046" s="109"/>
      <c r="H1046" s="109"/>
      <c r="I1046" s="109"/>
      <c r="J1046" s="109"/>
      <c r="K1046" s="110"/>
      <c r="L1046" s="181"/>
      <c r="M1046" s="181"/>
      <c r="N1046" s="11"/>
      <c r="O1046" s="186"/>
      <c r="P1046" s="186"/>
      <c r="Q1046" s="11"/>
      <c r="R1046" s="172"/>
      <c r="S1046" s="172"/>
      <c r="T1046" s="172"/>
      <c r="U1046" s="172"/>
      <c r="V1046" s="172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1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/>
      <c r="BQ1046" s="11"/>
      <c r="BR1046" s="11"/>
      <c r="BS1046" s="11"/>
      <c r="BT1046" s="11"/>
      <c r="BU1046" s="11"/>
      <c r="BV1046" s="11"/>
      <c r="BW1046" s="11"/>
      <c r="BX1046" s="11"/>
      <c r="BY1046" s="11"/>
      <c r="BZ1046" s="11"/>
      <c r="CA1046" s="11"/>
      <c r="CB1046" s="11"/>
    </row>
    <row r="1047" spans="1:80" s="9" customFormat="1" x14ac:dyDescent="0.2">
      <c r="A1047" s="7"/>
      <c r="B1047" s="105"/>
      <c r="C1047" s="106"/>
      <c r="D1047" s="107"/>
      <c r="E1047" s="107"/>
      <c r="F1047" s="108"/>
      <c r="G1047" s="109"/>
      <c r="H1047" s="109"/>
      <c r="I1047" s="109"/>
      <c r="J1047" s="109"/>
      <c r="K1047" s="110"/>
      <c r="L1047" s="181"/>
      <c r="M1047" s="181"/>
      <c r="N1047" s="11"/>
      <c r="O1047" s="186"/>
      <c r="P1047" s="186"/>
      <c r="Q1047" s="11"/>
      <c r="R1047" s="172"/>
      <c r="S1047" s="172"/>
      <c r="T1047" s="172"/>
      <c r="U1047" s="172"/>
      <c r="V1047" s="172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1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/>
      <c r="BQ1047" s="11"/>
      <c r="BR1047" s="11"/>
      <c r="BS1047" s="11"/>
      <c r="BT1047" s="11"/>
      <c r="BU1047" s="11"/>
      <c r="BV1047" s="11"/>
      <c r="BW1047" s="11"/>
      <c r="BX1047" s="11"/>
      <c r="BY1047" s="11"/>
      <c r="BZ1047" s="11"/>
      <c r="CA1047" s="11"/>
      <c r="CB1047" s="11"/>
    </row>
    <row r="1048" spans="1:80" s="9" customFormat="1" x14ac:dyDescent="0.2">
      <c r="A1048" s="7"/>
      <c r="B1048" s="105"/>
      <c r="C1048" s="106"/>
      <c r="D1048" s="107"/>
      <c r="E1048" s="107"/>
      <c r="F1048" s="108"/>
      <c r="G1048" s="109"/>
      <c r="H1048" s="109"/>
      <c r="I1048" s="109"/>
      <c r="J1048" s="109"/>
      <c r="K1048" s="110"/>
      <c r="L1048" s="181"/>
      <c r="M1048" s="181"/>
      <c r="N1048" s="11"/>
      <c r="O1048" s="186"/>
      <c r="P1048" s="186"/>
      <c r="Q1048" s="11"/>
      <c r="R1048" s="172"/>
      <c r="S1048" s="172"/>
      <c r="T1048" s="172"/>
      <c r="U1048" s="172"/>
      <c r="V1048" s="172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1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/>
      <c r="BQ1048" s="11"/>
      <c r="BR1048" s="11"/>
      <c r="BS1048" s="11"/>
      <c r="BT1048" s="11"/>
      <c r="BU1048" s="11"/>
      <c r="BV1048" s="11"/>
      <c r="BW1048" s="11"/>
      <c r="BX1048" s="11"/>
      <c r="BY1048" s="11"/>
      <c r="BZ1048" s="11"/>
      <c r="CA1048" s="11"/>
      <c r="CB1048" s="11"/>
    </row>
    <row r="1049" spans="1:80" s="9" customFormat="1" x14ac:dyDescent="0.2">
      <c r="A1049" s="7"/>
      <c r="B1049" s="105"/>
      <c r="C1049" s="106"/>
      <c r="D1049" s="107"/>
      <c r="E1049" s="107"/>
      <c r="F1049" s="108"/>
      <c r="G1049" s="109"/>
      <c r="H1049" s="109"/>
      <c r="I1049" s="109"/>
      <c r="J1049" s="109"/>
      <c r="K1049" s="110"/>
      <c r="L1049" s="181"/>
      <c r="M1049" s="181"/>
      <c r="N1049" s="11"/>
      <c r="O1049" s="186"/>
      <c r="P1049" s="186"/>
      <c r="Q1049" s="11"/>
      <c r="R1049" s="172"/>
      <c r="S1049" s="172"/>
      <c r="T1049" s="172"/>
      <c r="U1049" s="172"/>
      <c r="V1049" s="172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1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/>
      <c r="BQ1049" s="11"/>
      <c r="BR1049" s="11"/>
      <c r="BS1049" s="11"/>
      <c r="BT1049" s="11"/>
      <c r="BU1049" s="11"/>
      <c r="BV1049" s="11"/>
      <c r="BW1049" s="11"/>
      <c r="BX1049" s="11"/>
      <c r="BY1049" s="11"/>
      <c r="BZ1049" s="11"/>
      <c r="CA1049" s="11"/>
      <c r="CB1049" s="11"/>
    </row>
    <row r="1050" spans="1:80" s="9" customFormat="1" x14ac:dyDescent="0.2">
      <c r="A1050" s="7"/>
      <c r="B1050" s="105"/>
      <c r="C1050" s="106"/>
      <c r="D1050" s="107"/>
      <c r="E1050" s="107"/>
      <c r="F1050" s="108"/>
      <c r="G1050" s="109"/>
      <c r="H1050" s="109"/>
      <c r="I1050" s="109"/>
      <c r="J1050" s="109"/>
      <c r="K1050" s="110"/>
      <c r="L1050" s="181"/>
      <c r="M1050" s="181"/>
      <c r="N1050" s="11"/>
      <c r="O1050" s="186"/>
      <c r="P1050" s="186"/>
      <c r="Q1050" s="11"/>
      <c r="R1050" s="172"/>
      <c r="S1050" s="172"/>
      <c r="T1050" s="172"/>
      <c r="U1050" s="172"/>
      <c r="V1050" s="172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1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/>
      <c r="BQ1050" s="11"/>
      <c r="BR1050" s="11"/>
      <c r="BS1050" s="11"/>
      <c r="BT1050" s="11"/>
      <c r="BU1050" s="11"/>
      <c r="BV1050" s="11"/>
      <c r="BW1050" s="11"/>
      <c r="BX1050" s="11"/>
      <c r="BY1050" s="11"/>
      <c r="BZ1050" s="11"/>
      <c r="CA1050" s="11"/>
      <c r="CB1050" s="11"/>
    </row>
    <row r="1051" spans="1:80" s="9" customFormat="1" x14ac:dyDescent="0.2">
      <c r="A1051" s="7"/>
      <c r="B1051" s="105"/>
      <c r="C1051" s="106"/>
      <c r="D1051" s="107"/>
      <c r="E1051" s="107"/>
      <c r="F1051" s="108"/>
      <c r="G1051" s="109"/>
      <c r="H1051" s="109"/>
      <c r="I1051" s="109"/>
      <c r="J1051" s="109"/>
      <c r="K1051" s="110"/>
      <c r="L1051" s="181"/>
      <c r="M1051" s="181"/>
      <c r="N1051" s="11"/>
      <c r="O1051" s="186"/>
      <c r="P1051" s="186"/>
      <c r="Q1051" s="11"/>
      <c r="R1051" s="172"/>
      <c r="S1051" s="172"/>
      <c r="T1051" s="172"/>
      <c r="U1051" s="172"/>
      <c r="V1051" s="172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1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1"/>
      <c r="BH1051" s="11"/>
      <c r="BI1051" s="11"/>
      <c r="BJ1051" s="11"/>
      <c r="BK1051" s="11"/>
      <c r="BL1051" s="11"/>
      <c r="BM1051" s="11"/>
      <c r="BN1051" s="11"/>
      <c r="BO1051" s="11"/>
      <c r="BP1051" s="11"/>
      <c r="BQ1051" s="11"/>
      <c r="BR1051" s="11"/>
      <c r="BS1051" s="11"/>
      <c r="BT1051" s="11"/>
      <c r="BU1051" s="11"/>
      <c r="BV1051" s="11"/>
      <c r="BW1051" s="11"/>
      <c r="BX1051" s="11"/>
      <c r="BY1051" s="11"/>
      <c r="BZ1051" s="11"/>
      <c r="CA1051" s="11"/>
      <c r="CB1051" s="11"/>
    </row>
    <row r="1052" spans="1:80" s="9" customFormat="1" x14ac:dyDescent="0.2">
      <c r="A1052" s="7"/>
      <c r="B1052" s="105"/>
      <c r="C1052" s="106"/>
      <c r="D1052" s="107"/>
      <c r="E1052" s="107"/>
      <c r="F1052" s="108"/>
      <c r="G1052" s="109"/>
      <c r="H1052" s="109"/>
      <c r="I1052" s="109"/>
      <c r="J1052" s="109"/>
      <c r="K1052" s="110"/>
      <c r="L1052" s="181"/>
      <c r="M1052" s="181"/>
      <c r="N1052" s="11"/>
      <c r="O1052" s="186"/>
      <c r="P1052" s="186"/>
      <c r="Q1052" s="11"/>
      <c r="R1052" s="172"/>
      <c r="S1052" s="172"/>
      <c r="T1052" s="172"/>
      <c r="U1052" s="172"/>
      <c r="V1052" s="172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/>
      <c r="BQ1052" s="11"/>
      <c r="BR1052" s="11"/>
      <c r="BS1052" s="11"/>
      <c r="BT1052" s="11"/>
      <c r="BU1052" s="11"/>
      <c r="BV1052" s="11"/>
      <c r="BW1052" s="11"/>
      <c r="BX1052" s="11"/>
      <c r="BY1052" s="11"/>
      <c r="BZ1052" s="11"/>
      <c r="CA1052" s="11"/>
      <c r="CB1052" s="11"/>
    </row>
    <row r="1053" spans="1:80" s="9" customFormat="1" x14ac:dyDescent="0.2">
      <c r="A1053" s="7"/>
      <c r="B1053" s="105"/>
      <c r="C1053" s="106"/>
      <c r="D1053" s="107"/>
      <c r="E1053" s="107"/>
      <c r="F1053" s="108"/>
      <c r="G1053" s="109"/>
      <c r="H1053" s="109"/>
      <c r="I1053" s="109"/>
      <c r="J1053" s="109"/>
      <c r="K1053" s="110"/>
      <c r="L1053" s="181"/>
      <c r="M1053" s="181"/>
      <c r="N1053" s="11"/>
      <c r="O1053" s="186"/>
      <c r="P1053" s="186"/>
      <c r="Q1053" s="11"/>
      <c r="R1053" s="172"/>
      <c r="S1053" s="172"/>
      <c r="T1053" s="172"/>
      <c r="U1053" s="172"/>
      <c r="V1053" s="172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/>
      <c r="BQ1053" s="11"/>
      <c r="BR1053" s="11"/>
      <c r="BS1053" s="11"/>
      <c r="BT1053" s="11"/>
      <c r="BU1053" s="11"/>
      <c r="BV1053" s="11"/>
      <c r="BW1053" s="11"/>
      <c r="BX1053" s="11"/>
      <c r="BY1053" s="11"/>
      <c r="BZ1053" s="11"/>
      <c r="CA1053" s="11"/>
      <c r="CB1053" s="11"/>
    </row>
    <row r="1054" spans="1:80" s="9" customFormat="1" x14ac:dyDescent="0.2">
      <c r="A1054" s="7"/>
      <c r="B1054" s="105"/>
      <c r="C1054" s="106"/>
      <c r="D1054" s="107"/>
      <c r="E1054" s="107"/>
      <c r="F1054" s="108"/>
      <c r="G1054" s="109"/>
      <c r="H1054" s="109"/>
      <c r="I1054" s="109"/>
      <c r="J1054" s="109"/>
      <c r="K1054" s="110"/>
      <c r="L1054" s="181"/>
      <c r="M1054" s="181"/>
      <c r="N1054" s="11"/>
      <c r="O1054" s="186"/>
      <c r="P1054" s="186"/>
      <c r="Q1054" s="11"/>
      <c r="R1054" s="172"/>
      <c r="S1054" s="172"/>
      <c r="T1054" s="172"/>
      <c r="U1054" s="172"/>
      <c r="V1054" s="172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/>
      <c r="BQ1054" s="11"/>
      <c r="BR1054" s="11"/>
      <c r="BS1054" s="11"/>
      <c r="BT1054" s="11"/>
      <c r="BU1054" s="11"/>
      <c r="BV1054" s="11"/>
      <c r="BW1054" s="11"/>
      <c r="BX1054" s="11"/>
      <c r="BY1054" s="11"/>
      <c r="BZ1054" s="11"/>
      <c r="CA1054" s="11"/>
      <c r="CB1054" s="11"/>
    </row>
    <row r="1055" spans="1:80" s="9" customFormat="1" x14ac:dyDescent="0.2">
      <c r="A1055" s="7"/>
      <c r="B1055" s="105"/>
      <c r="C1055" s="106"/>
      <c r="D1055" s="107"/>
      <c r="E1055" s="107"/>
      <c r="F1055" s="108"/>
      <c r="G1055" s="109"/>
      <c r="H1055" s="109"/>
      <c r="I1055" s="109"/>
      <c r="J1055" s="109"/>
      <c r="K1055" s="110"/>
      <c r="L1055" s="181"/>
      <c r="M1055" s="181"/>
      <c r="N1055" s="11"/>
      <c r="O1055" s="186"/>
      <c r="P1055" s="186"/>
      <c r="Q1055" s="11"/>
      <c r="R1055" s="172"/>
      <c r="S1055" s="172"/>
      <c r="T1055" s="172"/>
      <c r="U1055" s="172"/>
      <c r="V1055" s="172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/>
      <c r="BQ1055" s="11"/>
      <c r="BR1055" s="11"/>
      <c r="BS1055" s="11"/>
      <c r="BT1055" s="11"/>
      <c r="BU1055" s="11"/>
      <c r="BV1055" s="11"/>
      <c r="BW1055" s="11"/>
      <c r="BX1055" s="11"/>
      <c r="BY1055" s="11"/>
      <c r="BZ1055" s="11"/>
      <c r="CA1055" s="11"/>
      <c r="CB1055" s="11"/>
    </row>
    <row r="1056" spans="1:80" s="9" customFormat="1" x14ac:dyDescent="0.2">
      <c r="A1056" s="7"/>
      <c r="B1056" s="105"/>
      <c r="C1056" s="106"/>
      <c r="D1056" s="107"/>
      <c r="E1056" s="107"/>
      <c r="F1056" s="108"/>
      <c r="G1056" s="109"/>
      <c r="H1056" s="109"/>
      <c r="I1056" s="109"/>
      <c r="J1056" s="109"/>
      <c r="K1056" s="110"/>
      <c r="L1056" s="181"/>
      <c r="M1056" s="181"/>
      <c r="N1056" s="11"/>
      <c r="O1056" s="186"/>
      <c r="P1056" s="186"/>
      <c r="Q1056" s="11"/>
      <c r="R1056" s="172"/>
      <c r="S1056" s="172"/>
      <c r="T1056" s="172"/>
      <c r="U1056" s="172"/>
      <c r="V1056" s="172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/>
      <c r="BQ1056" s="11"/>
      <c r="BR1056" s="11"/>
      <c r="BS1056" s="11"/>
      <c r="BT1056" s="11"/>
      <c r="BU1056" s="11"/>
      <c r="BV1056" s="11"/>
      <c r="BW1056" s="11"/>
      <c r="BX1056" s="11"/>
      <c r="BY1056" s="11"/>
      <c r="BZ1056" s="11"/>
      <c r="CA1056" s="11"/>
      <c r="CB1056" s="11"/>
    </row>
    <row r="1057" spans="1:80" s="9" customFormat="1" x14ac:dyDescent="0.2">
      <c r="A1057" s="7"/>
      <c r="B1057" s="105"/>
      <c r="C1057" s="106"/>
      <c r="D1057" s="107"/>
      <c r="E1057" s="107"/>
      <c r="F1057" s="108"/>
      <c r="G1057" s="109"/>
      <c r="H1057" s="109"/>
      <c r="I1057" s="109"/>
      <c r="J1057" s="109"/>
      <c r="K1057" s="110"/>
      <c r="L1057" s="181"/>
      <c r="M1057" s="181"/>
      <c r="N1057" s="11"/>
      <c r="O1057" s="186"/>
      <c r="P1057" s="186"/>
      <c r="Q1057" s="11"/>
      <c r="R1057" s="172"/>
      <c r="S1057" s="172"/>
      <c r="T1057" s="172"/>
      <c r="U1057" s="172"/>
      <c r="V1057" s="172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1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1"/>
      <c r="BH1057" s="11"/>
      <c r="BI1057" s="11"/>
      <c r="BJ1057" s="11"/>
      <c r="BK1057" s="11"/>
      <c r="BL1057" s="11"/>
      <c r="BM1057" s="11"/>
      <c r="BN1057" s="11"/>
      <c r="BO1057" s="11"/>
      <c r="BP1057" s="11"/>
      <c r="BQ1057" s="11"/>
      <c r="BR1057" s="11"/>
      <c r="BS1057" s="11"/>
      <c r="BT1057" s="11"/>
      <c r="BU1057" s="11"/>
      <c r="BV1057" s="11"/>
      <c r="BW1057" s="11"/>
      <c r="BX1057" s="11"/>
      <c r="BY1057" s="11"/>
      <c r="BZ1057" s="11"/>
      <c r="CA1057" s="11"/>
      <c r="CB1057" s="11"/>
    </row>
    <row r="1058" spans="1:80" s="9" customFormat="1" x14ac:dyDescent="0.2">
      <c r="A1058" s="7"/>
      <c r="B1058" s="105"/>
      <c r="C1058" s="106"/>
      <c r="D1058" s="107"/>
      <c r="E1058" s="107"/>
      <c r="F1058" s="108"/>
      <c r="G1058" s="109"/>
      <c r="H1058" s="109"/>
      <c r="I1058" s="109"/>
      <c r="J1058" s="109"/>
      <c r="K1058" s="110"/>
      <c r="L1058" s="181"/>
      <c r="M1058" s="181"/>
      <c r="N1058" s="11"/>
      <c r="O1058" s="186"/>
      <c r="P1058" s="186"/>
      <c r="Q1058" s="11"/>
      <c r="R1058" s="172"/>
      <c r="S1058" s="172"/>
      <c r="T1058" s="172"/>
      <c r="U1058" s="172"/>
      <c r="V1058" s="172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1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/>
      <c r="BQ1058" s="11"/>
      <c r="BR1058" s="11"/>
      <c r="BS1058" s="11"/>
      <c r="BT1058" s="11"/>
      <c r="BU1058" s="11"/>
      <c r="BV1058" s="11"/>
      <c r="BW1058" s="11"/>
      <c r="BX1058" s="11"/>
      <c r="BY1058" s="11"/>
      <c r="BZ1058" s="11"/>
      <c r="CA1058" s="11"/>
      <c r="CB1058" s="11"/>
    </row>
    <row r="1059" spans="1:80" s="9" customFormat="1" x14ac:dyDescent="0.2">
      <c r="A1059" s="7"/>
      <c r="B1059" s="105"/>
      <c r="C1059" s="106"/>
      <c r="D1059" s="107"/>
      <c r="E1059" s="107"/>
      <c r="F1059" s="108"/>
      <c r="G1059" s="109"/>
      <c r="H1059" s="109"/>
      <c r="I1059" s="109"/>
      <c r="J1059" s="109"/>
      <c r="K1059" s="110"/>
      <c r="L1059" s="181"/>
      <c r="M1059" s="181"/>
      <c r="N1059" s="11"/>
      <c r="O1059" s="186"/>
      <c r="P1059" s="186"/>
      <c r="Q1059" s="11"/>
      <c r="R1059" s="172"/>
      <c r="S1059" s="172"/>
      <c r="T1059" s="172"/>
      <c r="U1059" s="172"/>
      <c r="V1059" s="172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1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/>
      <c r="BQ1059" s="11"/>
      <c r="BR1059" s="11"/>
      <c r="BS1059" s="11"/>
      <c r="BT1059" s="11"/>
      <c r="BU1059" s="11"/>
      <c r="BV1059" s="11"/>
      <c r="BW1059" s="11"/>
      <c r="BX1059" s="11"/>
      <c r="BY1059" s="11"/>
      <c r="BZ1059" s="11"/>
      <c r="CA1059" s="11"/>
      <c r="CB1059" s="11"/>
    </row>
    <row r="1060" spans="1:80" s="9" customFormat="1" x14ac:dyDescent="0.2">
      <c r="A1060" s="7"/>
      <c r="B1060" s="105"/>
      <c r="C1060" s="106"/>
      <c r="D1060" s="107"/>
      <c r="E1060" s="107"/>
      <c r="F1060" s="108"/>
      <c r="G1060" s="109"/>
      <c r="H1060" s="109"/>
      <c r="I1060" s="109"/>
      <c r="J1060" s="109"/>
      <c r="K1060" s="110"/>
      <c r="L1060" s="181"/>
      <c r="M1060" s="181"/>
      <c r="N1060" s="11"/>
      <c r="O1060" s="186"/>
      <c r="P1060" s="186"/>
      <c r="Q1060" s="11"/>
      <c r="R1060" s="172"/>
      <c r="S1060" s="172"/>
      <c r="T1060" s="172"/>
      <c r="U1060" s="172"/>
      <c r="V1060" s="172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1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/>
      <c r="BQ1060" s="11"/>
      <c r="BR1060" s="11"/>
      <c r="BS1060" s="11"/>
      <c r="BT1060" s="11"/>
      <c r="BU1060" s="11"/>
      <c r="BV1060" s="11"/>
      <c r="BW1060" s="11"/>
      <c r="BX1060" s="11"/>
      <c r="BY1060" s="11"/>
      <c r="BZ1060" s="11"/>
      <c r="CA1060" s="11"/>
      <c r="CB1060" s="11"/>
    </row>
    <row r="1061" spans="1:80" s="9" customFormat="1" x14ac:dyDescent="0.2">
      <c r="A1061" s="7"/>
      <c r="B1061" s="105"/>
      <c r="C1061" s="106"/>
      <c r="D1061" s="107"/>
      <c r="E1061" s="107"/>
      <c r="F1061" s="108"/>
      <c r="G1061" s="109"/>
      <c r="H1061" s="109"/>
      <c r="I1061" s="109"/>
      <c r="J1061" s="109"/>
      <c r="K1061" s="110"/>
      <c r="L1061" s="181"/>
      <c r="M1061" s="181"/>
      <c r="N1061" s="11"/>
      <c r="O1061" s="186"/>
      <c r="P1061" s="186"/>
      <c r="Q1061" s="11"/>
      <c r="R1061" s="172"/>
      <c r="S1061" s="172"/>
      <c r="T1061" s="172"/>
      <c r="U1061" s="172"/>
      <c r="V1061" s="172"/>
      <c r="W1061" s="11"/>
      <c r="X1061" s="11"/>
      <c r="Y1061" s="11"/>
      <c r="Z1061" s="11"/>
      <c r="AA1061" s="11"/>
      <c r="AB1061" s="11"/>
      <c r="AC1061" s="11"/>
      <c r="AD1061" s="11"/>
      <c r="AE1061" s="11"/>
      <c r="AF1061" s="11"/>
      <c r="AG1061" s="11"/>
      <c r="AH1061" s="11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/>
      <c r="BQ1061" s="11"/>
      <c r="BR1061" s="11"/>
      <c r="BS1061" s="11"/>
      <c r="BT1061" s="11"/>
      <c r="BU1061" s="11"/>
      <c r="BV1061" s="11"/>
      <c r="BW1061" s="11"/>
      <c r="BX1061" s="11"/>
      <c r="BY1061" s="11"/>
      <c r="BZ1061" s="11"/>
      <c r="CA1061" s="11"/>
      <c r="CB1061" s="11"/>
    </row>
    <row r="1062" spans="1:80" s="9" customFormat="1" x14ac:dyDescent="0.2">
      <c r="A1062" s="7"/>
      <c r="B1062" s="105"/>
      <c r="C1062" s="106"/>
      <c r="D1062" s="107"/>
      <c r="E1062" s="107"/>
      <c r="F1062" s="108"/>
      <c r="G1062" s="109"/>
      <c r="H1062" s="109"/>
      <c r="I1062" s="109"/>
      <c r="J1062" s="109"/>
      <c r="K1062" s="110"/>
      <c r="L1062" s="181"/>
      <c r="M1062" s="181"/>
      <c r="N1062" s="11"/>
      <c r="O1062" s="186"/>
      <c r="P1062" s="186"/>
      <c r="Q1062" s="11"/>
      <c r="R1062" s="172"/>
      <c r="S1062" s="172"/>
      <c r="T1062" s="172"/>
      <c r="U1062" s="172"/>
      <c r="V1062" s="172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1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/>
      <c r="BQ1062" s="11"/>
      <c r="BR1062" s="11"/>
      <c r="BS1062" s="11"/>
      <c r="BT1062" s="11"/>
      <c r="BU1062" s="11"/>
      <c r="BV1062" s="11"/>
      <c r="BW1062" s="11"/>
      <c r="BX1062" s="11"/>
      <c r="BY1062" s="11"/>
      <c r="BZ1062" s="11"/>
      <c r="CA1062" s="11"/>
      <c r="CB1062" s="11"/>
    </row>
    <row r="1063" spans="1:80" s="9" customFormat="1" x14ac:dyDescent="0.2">
      <c r="A1063" s="7"/>
      <c r="B1063" s="105"/>
      <c r="C1063" s="106"/>
      <c r="D1063" s="107"/>
      <c r="E1063" s="107"/>
      <c r="F1063" s="108"/>
      <c r="G1063" s="109"/>
      <c r="H1063" s="109"/>
      <c r="I1063" s="109"/>
      <c r="J1063" s="109"/>
      <c r="K1063" s="110"/>
      <c r="L1063" s="181"/>
      <c r="M1063" s="181"/>
      <c r="N1063" s="11"/>
      <c r="O1063" s="186"/>
      <c r="P1063" s="186"/>
      <c r="Q1063" s="11"/>
      <c r="R1063" s="172"/>
      <c r="S1063" s="172"/>
      <c r="T1063" s="172"/>
      <c r="U1063" s="172"/>
      <c r="V1063" s="172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1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1"/>
      <c r="BH1063" s="11"/>
      <c r="BI1063" s="11"/>
      <c r="BJ1063" s="11"/>
      <c r="BK1063" s="11"/>
      <c r="BL1063" s="11"/>
      <c r="BM1063" s="11"/>
      <c r="BN1063" s="11"/>
      <c r="BO1063" s="11"/>
      <c r="BP1063" s="11"/>
      <c r="BQ1063" s="11"/>
      <c r="BR1063" s="11"/>
      <c r="BS1063" s="11"/>
      <c r="BT1063" s="11"/>
      <c r="BU1063" s="11"/>
      <c r="BV1063" s="11"/>
      <c r="BW1063" s="11"/>
      <c r="BX1063" s="11"/>
      <c r="BY1063" s="11"/>
      <c r="BZ1063" s="11"/>
      <c r="CA1063" s="11"/>
      <c r="CB1063" s="11"/>
    </row>
    <row r="1064" spans="1:80" s="9" customFormat="1" x14ac:dyDescent="0.2">
      <c r="A1064" s="7"/>
      <c r="B1064" s="105"/>
      <c r="C1064" s="106"/>
      <c r="D1064" s="107"/>
      <c r="E1064" s="107"/>
      <c r="F1064" s="108"/>
      <c r="G1064" s="109"/>
      <c r="H1064" s="109"/>
      <c r="I1064" s="109"/>
      <c r="J1064" s="109"/>
      <c r="K1064" s="110"/>
      <c r="L1064" s="181"/>
      <c r="M1064" s="181"/>
      <c r="N1064" s="11"/>
      <c r="O1064" s="186"/>
      <c r="P1064" s="186"/>
      <c r="Q1064" s="11"/>
      <c r="R1064" s="172"/>
      <c r="S1064" s="172"/>
      <c r="T1064" s="172"/>
      <c r="U1064" s="172"/>
      <c r="V1064" s="172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1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/>
      <c r="BQ1064" s="11"/>
      <c r="BR1064" s="11"/>
      <c r="BS1064" s="11"/>
      <c r="BT1064" s="11"/>
      <c r="BU1064" s="11"/>
      <c r="BV1064" s="11"/>
      <c r="BW1064" s="11"/>
      <c r="BX1064" s="11"/>
      <c r="BY1064" s="11"/>
      <c r="BZ1064" s="11"/>
      <c r="CA1064" s="11"/>
      <c r="CB1064" s="11"/>
    </row>
    <row r="1065" spans="1:80" s="9" customFormat="1" x14ac:dyDescent="0.2">
      <c r="A1065" s="7"/>
      <c r="B1065" s="105"/>
      <c r="C1065" s="106"/>
      <c r="D1065" s="107"/>
      <c r="E1065" s="107"/>
      <c r="F1065" s="108"/>
      <c r="G1065" s="109"/>
      <c r="H1065" s="109"/>
      <c r="I1065" s="109"/>
      <c r="J1065" s="109"/>
      <c r="K1065" s="110"/>
      <c r="L1065" s="181"/>
      <c r="M1065" s="181"/>
      <c r="N1065" s="11"/>
      <c r="O1065" s="186"/>
      <c r="P1065" s="186"/>
      <c r="Q1065" s="11"/>
      <c r="R1065" s="172"/>
      <c r="S1065" s="172"/>
      <c r="T1065" s="172"/>
      <c r="U1065" s="172"/>
      <c r="V1065" s="172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/>
      <c r="BQ1065" s="11"/>
      <c r="BR1065" s="11"/>
      <c r="BS1065" s="11"/>
      <c r="BT1065" s="11"/>
      <c r="BU1065" s="11"/>
      <c r="BV1065" s="11"/>
      <c r="BW1065" s="11"/>
      <c r="BX1065" s="11"/>
      <c r="BY1065" s="11"/>
      <c r="BZ1065" s="11"/>
      <c r="CA1065" s="11"/>
      <c r="CB1065" s="11"/>
    </row>
    <row r="1066" spans="1:80" s="9" customFormat="1" x14ac:dyDescent="0.2">
      <c r="A1066" s="7"/>
      <c r="B1066" s="105"/>
      <c r="C1066" s="106"/>
      <c r="D1066" s="107"/>
      <c r="E1066" s="107"/>
      <c r="F1066" s="108"/>
      <c r="G1066" s="109"/>
      <c r="H1066" s="109"/>
      <c r="I1066" s="109"/>
      <c r="J1066" s="109"/>
      <c r="K1066" s="110"/>
      <c r="L1066" s="181"/>
      <c r="M1066" s="181"/>
      <c r="N1066" s="11"/>
      <c r="O1066" s="186"/>
      <c r="P1066" s="186"/>
      <c r="Q1066" s="11"/>
      <c r="R1066" s="172"/>
      <c r="S1066" s="172"/>
      <c r="T1066" s="172"/>
      <c r="U1066" s="172"/>
      <c r="V1066" s="172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/>
      <c r="BQ1066" s="11"/>
      <c r="BR1066" s="11"/>
      <c r="BS1066" s="11"/>
      <c r="BT1066" s="11"/>
      <c r="BU1066" s="11"/>
      <c r="BV1066" s="11"/>
      <c r="BW1066" s="11"/>
      <c r="BX1066" s="11"/>
      <c r="BY1066" s="11"/>
      <c r="BZ1066" s="11"/>
      <c r="CA1066" s="11"/>
      <c r="CB1066" s="11"/>
    </row>
    <row r="1067" spans="1:80" s="9" customFormat="1" x14ac:dyDescent="0.2">
      <c r="A1067" s="7"/>
      <c r="B1067" s="105"/>
      <c r="C1067" s="106"/>
      <c r="D1067" s="107"/>
      <c r="E1067" s="107"/>
      <c r="F1067" s="108"/>
      <c r="G1067" s="109"/>
      <c r="H1067" s="109"/>
      <c r="I1067" s="109"/>
      <c r="J1067" s="109"/>
      <c r="K1067" s="110"/>
      <c r="L1067" s="181"/>
      <c r="M1067" s="181"/>
      <c r="N1067" s="11"/>
      <c r="O1067" s="186"/>
      <c r="P1067" s="186"/>
      <c r="Q1067" s="11"/>
      <c r="R1067" s="172"/>
      <c r="S1067" s="172"/>
      <c r="T1067" s="172"/>
      <c r="U1067" s="172"/>
      <c r="V1067" s="172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/>
      <c r="BQ1067" s="11"/>
      <c r="BR1067" s="11"/>
      <c r="BS1067" s="11"/>
      <c r="BT1067" s="11"/>
      <c r="BU1067" s="11"/>
      <c r="BV1067" s="11"/>
      <c r="BW1067" s="11"/>
      <c r="BX1067" s="11"/>
      <c r="BY1067" s="11"/>
      <c r="BZ1067" s="11"/>
      <c r="CA1067" s="11"/>
      <c r="CB1067" s="11"/>
    </row>
    <row r="1068" spans="1:80" s="9" customFormat="1" x14ac:dyDescent="0.2">
      <c r="A1068" s="7"/>
      <c r="B1068" s="105"/>
      <c r="C1068" s="106"/>
      <c r="D1068" s="107"/>
      <c r="E1068" s="107"/>
      <c r="F1068" s="108"/>
      <c r="G1068" s="109"/>
      <c r="H1068" s="109"/>
      <c r="I1068" s="109"/>
      <c r="J1068" s="109"/>
      <c r="K1068" s="110"/>
      <c r="L1068" s="181"/>
      <c r="M1068" s="181"/>
      <c r="N1068" s="11"/>
      <c r="O1068" s="186"/>
      <c r="P1068" s="186"/>
      <c r="Q1068" s="11"/>
      <c r="R1068" s="172"/>
      <c r="S1068" s="172"/>
      <c r="T1068" s="172"/>
      <c r="U1068" s="172"/>
      <c r="V1068" s="172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/>
      <c r="BQ1068" s="11"/>
      <c r="BR1068" s="11"/>
      <c r="BS1068" s="11"/>
      <c r="BT1068" s="11"/>
      <c r="BU1068" s="11"/>
      <c r="BV1068" s="11"/>
      <c r="BW1068" s="11"/>
      <c r="BX1068" s="11"/>
      <c r="BY1068" s="11"/>
      <c r="BZ1068" s="11"/>
      <c r="CA1068" s="11"/>
      <c r="CB1068" s="11"/>
    </row>
    <row r="1069" spans="1:80" s="9" customFormat="1" x14ac:dyDescent="0.2">
      <c r="A1069" s="7"/>
      <c r="B1069" s="105"/>
      <c r="C1069" s="106"/>
      <c r="D1069" s="107"/>
      <c r="E1069" s="107"/>
      <c r="F1069" s="108"/>
      <c r="G1069" s="109"/>
      <c r="H1069" s="109"/>
      <c r="I1069" s="109"/>
      <c r="J1069" s="109"/>
      <c r="K1069" s="110"/>
      <c r="L1069" s="181"/>
      <c r="M1069" s="181"/>
      <c r="N1069" s="11"/>
      <c r="O1069" s="186"/>
      <c r="P1069" s="186"/>
      <c r="Q1069" s="11"/>
      <c r="R1069" s="172"/>
      <c r="S1069" s="172"/>
      <c r="T1069" s="172"/>
      <c r="U1069" s="172"/>
      <c r="V1069" s="172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1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1"/>
      <c r="BH1069" s="11"/>
      <c r="BI1069" s="11"/>
      <c r="BJ1069" s="11"/>
      <c r="BK1069" s="11"/>
      <c r="BL1069" s="11"/>
      <c r="BM1069" s="11"/>
      <c r="BN1069" s="11"/>
      <c r="BO1069" s="11"/>
      <c r="BP1069" s="11"/>
      <c r="BQ1069" s="11"/>
      <c r="BR1069" s="11"/>
      <c r="BS1069" s="11"/>
      <c r="BT1069" s="11"/>
      <c r="BU1069" s="11"/>
      <c r="BV1069" s="11"/>
      <c r="BW1069" s="11"/>
      <c r="BX1069" s="11"/>
      <c r="BY1069" s="11"/>
      <c r="BZ1069" s="11"/>
      <c r="CA1069" s="11"/>
      <c r="CB1069" s="11"/>
    </row>
    <row r="1070" spans="1:80" s="9" customFormat="1" x14ac:dyDescent="0.2">
      <c r="A1070" s="7"/>
      <c r="B1070" s="105"/>
      <c r="C1070" s="106"/>
      <c r="D1070" s="107"/>
      <c r="E1070" s="107"/>
      <c r="F1070" s="108"/>
      <c r="G1070" s="109"/>
      <c r="H1070" s="109"/>
      <c r="I1070" s="109"/>
      <c r="J1070" s="109"/>
      <c r="K1070" s="110"/>
      <c r="L1070" s="181"/>
      <c r="M1070" s="181"/>
      <c r="N1070" s="11"/>
      <c r="O1070" s="186"/>
      <c r="P1070" s="186"/>
      <c r="Q1070" s="11"/>
      <c r="R1070" s="172"/>
      <c r="S1070" s="172"/>
      <c r="T1070" s="172"/>
      <c r="U1070" s="172"/>
      <c r="V1070" s="172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/>
      <c r="BQ1070" s="11"/>
      <c r="BR1070" s="11"/>
      <c r="BS1070" s="11"/>
      <c r="BT1070" s="11"/>
      <c r="BU1070" s="11"/>
      <c r="BV1070" s="11"/>
      <c r="BW1070" s="11"/>
      <c r="BX1070" s="11"/>
      <c r="BY1070" s="11"/>
      <c r="BZ1070" s="11"/>
      <c r="CA1070" s="11"/>
      <c r="CB1070" s="11"/>
    </row>
    <row r="1071" spans="1:80" s="9" customFormat="1" x14ac:dyDescent="0.2">
      <c r="A1071" s="7"/>
      <c r="B1071" s="105"/>
      <c r="C1071" s="106"/>
      <c r="D1071" s="107"/>
      <c r="E1071" s="107"/>
      <c r="F1071" s="108"/>
      <c r="G1071" s="109"/>
      <c r="H1071" s="109"/>
      <c r="I1071" s="109"/>
      <c r="J1071" s="109"/>
      <c r="K1071" s="110"/>
      <c r="L1071" s="181"/>
      <c r="M1071" s="181"/>
      <c r="N1071" s="11"/>
      <c r="O1071" s="186"/>
      <c r="P1071" s="186"/>
      <c r="Q1071" s="11"/>
      <c r="R1071" s="172"/>
      <c r="S1071" s="172"/>
      <c r="T1071" s="172"/>
      <c r="U1071" s="172"/>
      <c r="V1071" s="172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/>
      <c r="BQ1071" s="11"/>
      <c r="BR1071" s="11"/>
      <c r="BS1071" s="11"/>
      <c r="BT1071" s="11"/>
      <c r="BU1071" s="11"/>
      <c r="BV1071" s="11"/>
      <c r="BW1071" s="11"/>
      <c r="BX1071" s="11"/>
      <c r="BY1071" s="11"/>
      <c r="BZ1071" s="11"/>
      <c r="CA1071" s="11"/>
      <c r="CB1071" s="11"/>
    </row>
    <row r="1072" spans="1:80" s="9" customFormat="1" x14ac:dyDescent="0.2">
      <c r="A1072" s="7"/>
      <c r="B1072" s="105"/>
      <c r="C1072" s="106"/>
      <c r="D1072" s="107"/>
      <c r="E1072" s="107"/>
      <c r="F1072" s="108"/>
      <c r="G1072" s="109"/>
      <c r="H1072" s="109"/>
      <c r="I1072" s="109"/>
      <c r="J1072" s="109"/>
      <c r="K1072" s="110"/>
      <c r="L1072" s="181"/>
      <c r="M1072" s="181"/>
      <c r="N1072" s="11"/>
      <c r="O1072" s="186"/>
      <c r="P1072" s="186"/>
      <c r="Q1072" s="11"/>
      <c r="R1072" s="172"/>
      <c r="S1072" s="172"/>
      <c r="T1072" s="172"/>
      <c r="U1072" s="172"/>
      <c r="V1072" s="172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/>
      <c r="BQ1072" s="11"/>
      <c r="BR1072" s="11"/>
      <c r="BS1072" s="11"/>
      <c r="BT1072" s="11"/>
      <c r="BU1072" s="11"/>
      <c r="BV1072" s="11"/>
      <c r="BW1072" s="11"/>
      <c r="BX1072" s="11"/>
      <c r="BY1072" s="11"/>
      <c r="BZ1072" s="11"/>
      <c r="CA1072" s="11"/>
      <c r="CB1072" s="11"/>
    </row>
    <row r="1073" spans="1:80" s="9" customFormat="1" x14ac:dyDescent="0.2">
      <c r="A1073" s="7"/>
      <c r="B1073" s="105"/>
      <c r="C1073" s="106"/>
      <c r="D1073" s="107"/>
      <c r="E1073" s="107"/>
      <c r="F1073" s="108"/>
      <c r="G1073" s="109"/>
      <c r="H1073" s="109"/>
      <c r="I1073" s="109"/>
      <c r="J1073" s="109"/>
      <c r="K1073" s="110"/>
      <c r="L1073" s="181"/>
      <c r="M1073" s="181"/>
      <c r="N1073" s="11"/>
      <c r="O1073" s="186"/>
      <c r="P1073" s="186"/>
      <c r="Q1073" s="11"/>
      <c r="R1073" s="172"/>
      <c r="S1073" s="172"/>
      <c r="T1073" s="172"/>
      <c r="U1073" s="172"/>
      <c r="V1073" s="172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/>
      <c r="BQ1073" s="11"/>
      <c r="BR1073" s="11"/>
      <c r="BS1073" s="11"/>
      <c r="BT1073" s="11"/>
      <c r="BU1073" s="11"/>
      <c r="BV1073" s="11"/>
      <c r="BW1073" s="11"/>
      <c r="BX1073" s="11"/>
      <c r="BY1073" s="11"/>
      <c r="BZ1073" s="11"/>
      <c r="CA1073" s="11"/>
      <c r="CB1073" s="11"/>
    </row>
    <row r="1074" spans="1:80" s="9" customFormat="1" x14ac:dyDescent="0.2">
      <c r="A1074" s="7"/>
      <c r="B1074" s="105"/>
      <c r="C1074" s="106"/>
      <c r="D1074" s="107"/>
      <c r="E1074" s="107"/>
      <c r="F1074" s="108"/>
      <c r="G1074" s="109"/>
      <c r="H1074" s="109"/>
      <c r="I1074" s="109"/>
      <c r="J1074" s="109"/>
      <c r="K1074" s="110"/>
      <c r="L1074" s="181"/>
      <c r="M1074" s="181"/>
      <c r="N1074" s="11"/>
      <c r="O1074" s="186"/>
      <c r="P1074" s="186"/>
      <c r="Q1074" s="11"/>
      <c r="R1074" s="172"/>
      <c r="S1074" s="172"/>
      <c r="T1074" s="172"/>
      <c r="U1074" s="172"/>
      <c r="V1074" s="172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/>
      <c r="BQ1074" s="11"/>
      <c r="BR1074" s="11"/>
      <c r="BS1074" s="11"/>
      <c r="BT1074" s="11"/>
      <c r="BU1074" s="11"/>
      <c r="BV1074" s="11"/>
      <c r="BW1074" s="11"/>
      <c r="BX1074" s="11"/>
      <c r="BY1074" s="11"/>
      <c r="BZ1074" s="11"/>
      <c r="CA1074" s="11"/>
      <c r="CB1074" s="11"/>
    </row>
    <row r="1075" spans="1:80" s="9" customFormat="1" x14ac:dyDescent="0.2">
      <c r="A1075" s="7"/>
      <c r="B1075" s="105"/>
      <c r="C1075" s="106"/>
      <c r="D1075" s="107"/>
      <c r="E1075" s="107"/>
      <c r="F1075" s="108"/>
      <c r="G1075" s="109"/>
      <c r="H1075" s="109"/>
      <c r="I1075" s="109"/>
      <c r="J1075" s="109"/>
      <c r="K1075" s="110"/>
      <c r="L1075" s="181"/>
      <c r="M1075" s="181"/>
      <c r="N1075" s="11"/>
      <c r="O1075" s="186"/>
      <c r="P1075" s="186"/>
      <c r="Q1075" s="11"/>
      <c r="R1075" s="172"/>
      <c r="S1075" s="172"/>
      <c r="T1075" s="172"/>
      <c r="U1075" s="172"/>
      <c r="V1075" s="172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1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1"/>
      <c r="BH1075" s="11"/>
      <c r="BI1075" s="11"/>
      <c r="BJ1075" s="11"/>
      <c r="BK1075" s="11"/>
      <c r="BL1075" s="11"/>
      <c r="BM1075" s="11"/>
      <c r="BN1075" s="11"/>
      <c r="BO1075" s="11"/>
      <c r="BP1075" s="11"/>
      <c r="BQ1075" s="11"/>
      <c r="BR1075" s="11"/>
      <c r="BS1075" s="11"/>
      <c r="BT1075" s="11"/>
      <c r="BU1075" s="11"/>
      <c r="BV1075" s="11"/>
      <c r="BW1075" s="11"/>
      <c r="BX1075" s="11"/>
      <c r="BY1075" s="11"/>
      <c r="BZ1075" s="11"/>
      <c r="CA1075" s="11"/>
      <c r="CB1075" s="11"/>
    </row>
    <row r="1076" spans="1:80" s="9" customFormat="1" x14ac:dyDescent="0.2">
      <c r="A1076" s="7"/>
      <c r="B1076" s="105"/>
      <c r="C1076" s="106"/>
      <c r="D1076" s="107"/>
      <c r="E1076" s="107"/>
      <c r="F1076" s="108"/>
      <c r="G1076" s="109"/>
      <c r="H1076" s="109"/>
      <c r="I1076" s="109"/>
      <c r="J1076" s="109"/>
      <c r="K1076" s="110"/>
      <c r="L1076" s="181"/>
      <c r="M1076" s="181"/>
      <c r="N1076" s="11"/>
      <c r="O1076" s="186"/>
      <c r="P1076" s="186"/>
      <c r="Q1076" s="11"/>
      <c r="R1076" s="172"/>
      <c r="S1076" s="172"/>
      <c r="T1076" s="172"/>
      <c r="U1076" s="172"/>
      <c r="V1076" s="172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1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1"/>
      <c r="BH1076" s="11"/>
      <c r="BI1076" s="11"/>
      <c r="BJ1076" s="11"/>
      <c r="BK1076" s="11"/>
      <c r="BL1076" s="11"/>
      <c r="BM1076" s="11"/>
      <c r="BN1076" s="11"/>
      <c r="BO1076" s="11"/>
      <c r="BP1076" s="11"/>
      <c r="BQ1076" s="11"/>
      <c r="BR1076" s="11"/>
      <c r="BS1076" s="11"/>
      <c r="BT1076" s="11"/>
      <c r="BU1076" s="11"/>
      <c r="BV1076" s="11"/>
      <c r="BW1076" s="11"/>
      <c r="BX1076" s="11"/>
      <c r="BY1076" s="11"/>
      <c r="BZ1076" s="11"/>
      <c r="CA1076" s="11"/>
      <c r="CB1076" s="11"/>
    </row>
    <row r="1077" spans="1:80" s="9" customFormat="1" x14ac:dyDescent="0.2">
      <c r="A1077" s="7"/>
      <c r="B1077" s="105"/>
      <c r="C1077" s="106"/>
      <c r="D1077" s="107"/>
      <c r="E1077" s="107"/>
      <c r="F1077" s="108"/>
      <c r="G1077" s="109"/>
      <c r="H1077" s="109"/>
      <c r="I1077" s="109"/>
      <c r="J1077" s="109"/>
      <c r="K1077" s="110"/>
      <c r="L1077" s="181"/>
      <c r="M1077" s="181"/>
      <c r="N1077" s="11"/>
      <c r="O1077" s="186"/>
      <c r="P1077" s="186"/>
      <c r="Q1077" s="11"/>
      <c r="R1077" s="172"/>
      <c r="S1077" s="172"/>
      <c r="T1077" s="172"/>
      <c r="U1077" s="172"/>
      <c r="V1077" s="172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1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/>
      <c r="BQ1077" s="11"/>
      <c r="BR1077" s="11"/>
      <c r="BS1077" s="11"/>
      <c r="BT1077" s="11"/>
      <c r="BU1077" s="11"/>
      <c r="BV1077" s="11"/>
      <c r="BW1077" s="11"/>
      <c r="BX1077" s="11"/>
      <c r="BY1077" s="11"/>
      <c r="BZ1077" s="11"/>
      <c r="CA1077" s="11"/>
      <c r="CB1077" s="11"/>
    </row>
    <row r="1078" spans="1:80" s="9" customFormat="1" x14ac:dyDescent="0.2">
      <c r="A1078" s="7"/>
      <c r="B1078" s="105"/>
      <c r="C1078" s="106"/>
      <c r="D1078" s="107"/>
      <c r="E1078" s="107"/>
      <c r="F1078" s="108"/>
      <c r="G1078" s="109"/>
      <c r="H1078" s="109"/>
      <c r="I1078" s="109"/>
      <c r="J1078" s="109"/>
      <c r="K1078" s="110"/>
      <c r="L1078" s="181"/>
      <c r="M1078" s="181"/>
      <c r="N1078" s="11"/>
      <c r="O1078" s="186"/>
      <c r="P1078" s="186"/>
      <c r="Q1078" s="11"/>
      <c r="R1078" s="172"/>
      <c r="S1078" s="172"/>
      <c r="T1078" s="172"/>
      <c r="U1078" s="172"/>
      <c r="V1078" s="172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1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/>
      <c r="BQ1078" s="11"/>
      <c r="BR1078" s="11"/>
      <c r="BS1078" s="11"/>
      <c r="BT1078" s="11"/>
      <c r="BU1078" s="11"/>
      <c r="BV1078" s="11"/>
      <c r="BW1078" s="11"/>
      <c r="BX1078" s="11"/>
      <c r="BY1078" s="11"/>
      <c r="BZ1078" s="11"/>
      <c r="CA1078" s="11"/>
      <c r="CB1078" s="11"/>
    </row>
    <row r="1079" spans="1:80" s="9" customFormat="1" x14ac:dyDescent="0.2">
      <c r="A1079" s="7"/>
      <c r="B1079" s="105"/>
      <c r="C1079" s="106"/>
      <c r="D1079" s="107"/>
      <c r="E1079" s="107"/>
      <c r="F1079" s="108"/>
      <c r="G1079" s="109"/>
      <c r="H1079" s="109"/>
      <c r="I1079" s="109"/>
      <c r="J1079" s="109"/>
      <c r="K1079" s="110"/>
      <c r="L1079" s="181"/>
      <c r="M1079" s="181"/>
      <c r="N1079" s="11"/>
      <c r="O1079" s="186"/>
      <c r="P1079" s="186"/>
      <c r="Q1079" s="11"/>
      <c r="R1079" s="172"/>
      <c r="S1079" s="172"/>
      <c r="T1079" s="172"/>
      <c r="U1079" s="172"/>
      <c r="V1079" s="172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1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/>
      <c r="BQ1079" s="11"/>
      <c r="BR1079" s="11"/>
      <c r="BS1079" s="11"/>
      <c r="BT1079" s="11"/>
      <c r="BU1079" s="11"/>
      <c r="BV1079" s="11"/>
      <c r="BW1079" s="11"/>
      <c r="BX1079" s="11"/>
      <c r="BY1079" s="11"/>
      <c r="BZ1079" s="11"/>
      <c r="CA1079" s="11"/>
      <c r="CB1079" s="11"/>
    </row>
    <row r="1080" spans="1:80" s="9" customFormat="1" x14ac:dyDescent="0.2">
      <c r="A1080" s="7"/>
      <c r="B1080" s="105"/>
      <c r="C1080" s="106"/>
      <c r="D1080" s="107"/>
      <c r="E1080" s="107"/>
      <c r="F1080" s="108"/>
      <c r="G1080" s="109"/>
      <c r="H1080" s="109"/>
      <c r="I1080" s="109"/>
      <c r="J1080" s="109"/>
      <c r="K1080" s="110"/>
      <c r="L1080" s="181"/>
      <c r="M1080" s="181"/>
      <c r="N1080" s="11"/>
      <c r="O1080" s="186"/>
      <c r="P1080" s="186"/>
      <c r="Q1080" s="11"/>
      <c r="R1080" s="172"/>
      <c r="S1080" s="172"/>
      <c r="T1080" s="172"/>
      <c r="U1080" s="172"/>
      <c r="V1080" s="172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1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/>
      <c r="BQ1080" s="11"/>
      <c r="BR1080" s="11"/>
      <c r="BS1080" s="11"/>
      <c r="BT1080" s="11"/>
      <c r="BU1080" s="11"/>
      <c r="BV1080" s="11"/>
      <c r="BW1080" s="11"/>
      <c r="BX1080" s="11"/>
      <c r="BY1080" s="11"/>
      <c r="BZ1080" s="11"/>
      <c r="CA1080" s="11"/>
      <c r="CB1080" s="11"/>
    </row>
    <row r="1081" spans="1:80" s="9" customFormat="1" x14ac:dyDescent="0.2">
      <c r="A1081" s="7"/>
      <c r="B1081" s="105"/>
      <c r="C1081" s="106"/>
      <c r="D1081" s="107"/>
      <c r="E1081" s="107"/>
      <c r="F1081" s="108"/>
      <c r="G1081" s="109"/>
      <c r="H1081" s="109"/>
      <c r="I1081" s="109"/>
      <c r="J1081" s="109"/>
      <c r="K1081" s="110"/>
      <c r="L1081" s="181"/>
      <c r="M1081" s="181"/>
      <c r="N1081" s="11"/>
      <c r="O1081" s="186"/>
      <c r="P1081" s="186"/>
      <c r="Q1081" s="11"/>
      <c r="R1081" s="172"/>
      <c r="S1081" s="172"/>
      <c r="T1081" s="172"/>
      <c r="U1081" s="172"/>
      <c r="V1081" s="172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1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/>
      <c r="BQ1081" s="11"/>
      <c r="BR1081" s="11"/>
      <c r="BS1081" s="11"/>
      <c r="BT1081" s="11"/>
      <c r="BU1081" s="11"/>
      <c r="BV1081" s="11"/>
      <c r="BW1081" s="11"/>
      <c r="BX1081" s="11"/>
      <c r="BY1081" s="11"/>
      <c r="BZ1081" s="11"/>
      <c r="CA1081" s="11"/>
      <c r="CB1081" s="11"/>
    </row>
    <row r="1082" spans="1:80" s="9" customFormat="1" x14ac:dyDescent="0.2">
      <c r="A1082" s="7"/>
      <c r="B1082" s="105"/>
      <c r="C1082" s="106"/>
      <c r="D1082" s="107"/>
      <c r="E1082" s="107"/>
      <c r="F1082" s="108"/>
      <c r="G1082" s="109"/>
      <c r="H1082" s="109"/>
      <c r="I1082" s="109"/>
      <c r="J1082" s="109"/>
      <c r="K1082" s="110"/>
      <c r="L1082" s="181"/>
      <c r="M1082" s="181"/>
      <c r="N1082" s="11"/>
      <c r="O1082" s="186"/>
      <c r="P1082" s="186"/>
      <c r="Q1082" s="11"/>
      <c r="R1082" s="172"/>
      <c r="S1082" s="172"/>
      <c r="T1082" s="172"/>
      <c r="U1082" s="172"/>
      <c r="V1082" s="172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1"/>
      <c r="BH1082" s="11"/>
      <c r="BI1082" s="11"/>
      <c r="BJ1082" s="11"/>
      <c r="BK1082" s="11"/>
      <c r="BL1082" s="11"/>
      <c r="BM1082" s="11"/>
      <c r="BN1082" s="11"/>
      <c r="BO1082" s="11"/>
      <c r="BP1082" s="11"/>
      <c r="BQ1082" s="11"/>
      <c r="BR1082" s="11"/>
      <c r="BS1082" s="11"/>
      <c r="BT1082" s="11"/>
      <c r="BU1082" s="11"/>
      <c r="BV1082" s="11"/>
      <c r="BW1082" s="11"/>
      <c r="BX1082" s="11"/>
      <c r="BY1082" s="11"/>
      <c r="BZ1082" s="11"/>
      <c r="CA1082" s="11"/>
      <c r="CB1082" s="11"/>
    </row>
    <row r="1083" spans="1:80" s="9" customFormat="1" x14ac:dyDescent="0.2">
      <c r="A1083" s="7"/>
      <c r="B1083" s="105"/>
      <c r="C1083" s="106"/>
      <c r="D1083" s="107"/>
      <c r="E1083" s="107"/>
      <c r="F1083" s="108"/>
      <c r="G1083" s="109"/>
      <c r="H1083" s="109"/>
      <c r="I1083" s="109"/>
      <c r="J1083" s="109"/>
      <c r="K1083" s="110"/>
      <c r="L1083" s="181"/>
      <c r="M1083" s="181"/>
      <c r="N1083" s="11"/>
      <c r="O1083" s="186"/>
      <c r="P1083" s="186"/>
      <c r="Q1083" s="11"/>
      <c r="R1083" s="172"/>
      <c r="S1083" s="172"/>
      <c r="T1083" s="172"/>
      <c r="U1083" s="172"/>
      <c r="V1083" s="172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1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/>
      <c r="BQ1083" s="11"/>
      <c r="BR1083" s="11"/>
      <c r="BS1083" s="11"/>
      <c r="BT1083" s="11"/>
      <c r="BU1083" s="11"/>
      <c r="BV1083" s="11"/>
      <c r="BW1083" s="11"/>
      <c r="BX1083" s="11"/>
      <c r="BY1083" s="11"/>
      <c r="BZ1083" s="11"/>
      <c r="CA1083" s="11"/>
      <c r="CB1083" s="11"/>
    </row>
    <row r="1084" spans="1:80" s="9" customFormat="1" x14ac:dyDescent="0.2">
      <c r="A1084" s="7"/>
      <c r="B1084" s="105"/>
      <c r="C1084" s="106"/>
      <c r="D1084" s="107"/>
      <c r="E1084" s="107"/>
      <c r="F1084" s="108"/>
      <c r="G1084" s="109"/>
      <c r="H1084" s="109"/>
      <c r="I1084" s="109"/>
      <c r="J1084" s="109"/>
      <c r="K1084" s="110"/>
      <c r="L1084" s="181"/>
      <c r="M1084" s="181"/>
      <c r="N1084" s="11"/>
      <c r="O1084" s="186"/>
      <c r="P1084" s="186"/>
      <c r="Q1084" s="11"/>
      <c r="R1084" s="172"/>
      <c r="S1084" s="172"/>
      <c r="T1084" s="172"/>
      <c r="U1084" s="172"/>
      <c r="V1084" s="172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1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/>
      <c r="BQ1084" s="11"/>
      <c r="BR1084" s="11"/>
      <c r="BS1084" s="11"/>
      <c r="BT1084" s="11"/>
      <c r="BU1084" s="11"/>
      <c r="BV1084" s="11"/>
      <c r="BW1084" s="11"/>
      <c r="BX1084" s="11"/>
      <c r="BY1084" s="11"/>
      <c r="BZ1084" s="11"/>
      <c r="CA1084" s="11"/>
      <c r="CB1084" s="11"/>
    </row>
    <row r="1085" spans="1:80" s="9" customFormat="1" x14ac:dyDescent="0.2">
      <c r="A1085" s="7"/>
      <c r="B1085" s="105"/>
      <c r="C1085" s="106"/>
      <c r="D1085" s="107"/>
      <c r="E1085" s="107"/>
      <c r="F1085" s="108"/>
      <c r="G1085" s="109"/>
      <c r="H1085" s="109"/>
      <c r="I1085" s="109"/>
      <c r="J1085" s="109"/>
      <c r="K1085" s="110"/>
      <c r="L1085" s="181"/>
      <c r="M1085" s="181"/>
      <c r="N1085" s="11"/>
      <c r="O1085" s="186"/>
      <c r="P1085" s="186"/>
      <c r="Q1085" s="11"/>
      <c r="R1085" s="172"/>
      <c r="S1085" s="172"/>
      <c r="T1085" s="172"/>
      <c r="U1085" s="172"/>
      <c r="V1085" s="172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/>
      <c r="BQ1085" s="11"/>
      <c r="BR1085" s="11"/>
      <c r="BS1085" s="11"/>
      <c r="BT1085" s="11"/>
      <c r="BU1085" s="11"/>
      <c r="BV1085" s="11"/>
      <c r="BW1085" s="11"/>
      <c r="BX1085" s="11"/>
      <c r="BY1085" s="11"/>
      <c r="BZ1085" s="11"/>
      <c r="CA1085" s="11"/>
      <c r="CB1085" s="11"/>
    </row>
    <row r="1086" spans="1:80" s="9" customFormat="1" x14ac:dyDescent="0.2">
      <c r="A1086" s="7"/>
      <c r="B1086" s="105"/>
      <c r="C1086" s="106"/>
      <c r="D1086" s="107"/>
      <c r="E1086" s="107"/>
      <c r="F1086" s="108"/>
      <c r="G1086" s="109"/>
      <c r="H1086" s="109"/>
      <c r="I1086" s="109"/>
      <c r="J1086" s="109"/>
      <c r="K1086" s="110"/>
      <c r="L1086" s="181"/>
      <c r="M1086" s="181"/>
      <c r="N1086" s="11"/>
      <c r="O1086" s="186"/>
      <c r="P1086" s="186"/>
      <c r="Q1086" s="11"/>
      <c r="R1086" s="172"/>
      <c r="S1086" s="172"/>
      <c r="T1086" s="172"/>
      <c r="U1086" s="172"/>
      <c r="V1086" s="172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1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/>
      <c r="BQ1086" s="11"/>
      <c r="BR1086" s="11"/>
      <c r="BS1086" s="11"/>
      <c r="BT1086" s="11"/>
      <c r="BU1086" s="11"/>
      <c r="BV1086" s="11"/>
      <c r="BW1086" s="11"/>
      <c r="BX1086" s="11"/>
      <c r="BY1086" s="11"/>
      <c r="BZ1086" s="11"/>
      <c r="CA1086" s="11"/>
      <c r="CB1086" s="11"/>
    </row>
    <row r="1087" spans="1:80" s="9" customFormat="1" x14ac:dyDescent="0.2">
      <c r="A1087" s="7"/>
      <c r="B1087" s="105"/>
      <c r="C1087" s="106"/>
      <c r="D1087" s="107"/>
      <c r="E1087" s="107"/>
      <c r="F1087" s="108"/>
      <c r="G1087" s="109"/>
      <c r="H1087" s="109"/>
      <c r="I1087" s="109"/>
      <c r="J1087" s="109"/>
      <c r="K1087" s="110"/>
      <c r="L1087" s="181"/>
      <c r="M1087" s="181"/>
      <c r="N1087" s="11"/>
      <c r="O1087" s="186"/>
      <c r="P1087" s="186"/>
      <c r="Q1087" s="11"/>
      <c r="R1087" s="172"/>
      <c r="S1087" s="172"/>
      <c r="T1087" s="172"/>
      <c r="U1087" s="172"/>
      <c r="V1087" s="172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1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/>
      <c r="BQ1087" s="11"/>
      <c r="BR1087" s="11"/>
      <c r="BS1087" s="11"/>
      <c r="BT1087" s="11"/>
      <c r="BU1087" s="11"/>
      <c r="BV1087" s="11"/>
      <c r="BW1087" s="11"/>
      <c r="BX1087" s="11"/>
      <c r="BY1087" s="11"/>
      <c r="BZ1087" s="11"/>
      <c r="CA1087" s="11"/>
      <c r="CB1087" s="11"/>
    </row>
    <row r="1088" spans="1:80" s="9" customFormat="1" x14ac:dyDescent="0.2">
      <c r="A1088" s="7"/>
      <c r="B1088" s="105"/>
      <c r="C1088" s="106"/>
      <c r="D1088" s="107"/>
      <c r="E1088" s="107"/>
      <c r="F1088" s="108"/>
      <c r="G1088" s="109"/>
      <c r="H1088" s="109"/>
      <c r="I1088" s="109"/>
      <c r="J1088" s="109"/>
      <c r="K1088" s="110"/>
      <c r="L1088" s="181"/>
      <c r="M1088" s="181"/>
      <c r="N1088" s="11"/>
      <c r="O1088" s="186"/>
      <c r="P1088" s="186"/>
      <c r="Q1088" s="11"/>
      <c r="R1088" s="172"/>
      <c r="S1088" s="172"/>
      <c r="T1088" s="172"/>
      <c r="U1088" s="172"/>
      <c r="V1088" s="172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  <c r="AH1088" s="11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1"/>
      <c r="BH1088" s="11"/>
      <c r="BI1088" s="11"/>
      <c r="BJ1088" s="11"/>
      <c r="BK1088" s="11"/>
      <c r="BL1088" s="11"/>
      <c r="BM1088" s="11"/>
      <c r="BN1088" s="11"/>
      <c r="BO1088" s="11"/>
      <c r="BP1088" s="11"/>
      <c r="BQ1088" s="11"/>
      <c r="BR1088" s="11"/>
      <c r="BS1088" s="11"/>
      <c r="BT1088" s="11"/>
      <c r="BU1088" s="11"/>
      <c r="BV1088" s="11"/>
      <c r="BW1088" s="11"/>
      <c r="BX1088" s="11"/>
      <c r="BY1088" s="11"/>
      <c r="BZ1088" s="11"/>
      <c r="CA1088" s="11"/>
      <c r="CB1088" s="11"/>
    </row>
    <row r="1089" spans="1:80" s="9" customFormat="1" x14ac:dyDescent="0.2">
      <c r="A1089" s="7"/>
      <c r="B1089" s="105"/>
      <c r="C1089" s="106"/>
      <c r="D1089" s="107"/>
      <c r="E1089" s="107"/>
      <c r="F1089" s="108"/>
      <c r="G1089" s="109"/>
      <c r="H1089" s="109"/>
      <c r="I1089" s="109"/>
      <c r="J1089" s="109"/>
      <c r="K1089" s="110"/>
      <c r="L1089" s="181"/>
      <c r="M1089" s="181"/>
      <c r="N1089" s="11"/>
      <c r="O1089" s="186"/>
      <c r="P1089" s="186"/>
      <c r="Q1089" s="11"/>
      <c r="R1089" s="172"/>
      <c r="S1089" s="172"/>
      <c r="T1089" s="172"/>
      <c r="U1089" s="172"/>
      <c r="V1089" s="172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  <c r="AH1089" s="11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  <c r="BM1089" s="11"/>
      <c r="BN1089" s="11"/>
      <c r="BO1089" s="11"/>
      <c r="BP1089" s="11"/>
      <c r="BQ1089" s="11"/>
      <c r="BR1089" s="11"/>
      <c r="BS1089" s="11"/>
      <c r="BT1089" s="11"/>
      <c r="BU1089" s="11"/>
      <c r="BV1089" s="11"/>
      <c r="BW1089" s="11"/>
      <c r="BX1089" s="11"/>
      <c r="BY1089" s="11"/>
      <c r="BZ1089" s="11"/>
      <c r="CA1089" s="11"/>
      <c r="CB1089" s="11"/>
    </row>
    <row r="1090" spans="1:80" s="9" customFormat="1" x14ac:dyDescent="0.2">
      <c r="A1090" s="7"/>
      <c r="B1090" s="105"/>
      <c r="C1090" s="106"/>
      <c r="D1090" s="107"/>
      <c r="E1090" s="107"/>
      <c r="F1090" s="108"/>
      <c r="G1090" s="109"/>
      <c r="H1090" s="109"/>
      <c r="I1090" s="109"/>
      <c r="J1090" s="109"/>
      <c r="K1090" s="110"/>
      <c r="L1090" s="181"/>
      <c r="M1090" s="181"/>
      <c r="N1090" s="11"/>
      <c r="O1090" s="186"/>
      <c r="P1090" s="186"/>
      <c r="Q1090" s="11"/>
      <c r="R1090" s="172"/>
      <c r="S1090" s="172"/>
      <c r="T1090" s="172"/>
      <c r="U1090" s="172"/>
      <c r="V1090" s="172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  <c r="AH1090" s="11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/>
      <c r="BQ1090" s="11"/>
      <c r="BR1090" s="11"/>
      <c r="BS1090" s="11"/>
      <c r="BT1090" s="11"/>
      <c r="BU1090" s="11"/>
      <c r="BV1090" s="11"/>
      <c r="BW1090" s="11"/>
      <c r="BX1090" s="11"/>
      <c r="BY1090" s="11"/>
      <c r="BZ1090" s="11"/>
      <c r="CA1090" s="11"/>
      <c r="CB1090" s="11"/>
    </row>
    <row r="1091" spans="1:80" s="9" customFormat="1" x14ac:dyDescent="0.2">
      <c r="A1091" s="7"/>
      <c r="B1091" s="105"/>
      <c r="C1091" s="106"/>
      <c r="D1091" s="107"/>
      <c r="E1091" s="107"/>
      <c r="F1091" s="108"/>
      <c r="G1091" s="109"/>
      <c r="H1091" s="109"/>
      <c r="I1091" s="109"/>
      <c r="J1091" s="109"/>
      <c r="K1091" s="110"/>
      <c r="L1091" s="181"/>
      <c r="M1091" s="181"/>
      <c r="N1091" s="11"/>
      <c r="O1091" s="186"/>
      <c r="P1091" s="186"/>
      <c r="Q1091" s="11"/>
      <c r="R1091" s="172"/>
      <c r="S1091" s="172"/>
      <c r="T1091" s="172"/>
      <c r="U1091" s="172"/>
      <c r="V1091" s="172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  <c r="AH1091" s="11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/>
      <c r="BQ1091" s="11"/>
      <c r="BR1091" s="11"/>
      <c r="BS1091" s="11"/>
      <c r="BT1091" s="11"/>
      <c r="BU1091" s="11"/>
      <c r="BV1091" s="11"/>
      <c r="BW1091" s="11"/>
      <c r="BX1091" s="11"/>
      <c r="BY1091" s="11"/>
      <c r="BZ1091" s="11"/>
      <c r="CA1091" s="11"/>
      <c r="CB1091" s="11"/>
    </row>
    <row r="1092" spans="1:80" s="9" customFormat="1" x14ac:dyDescent="0.2">
      <c r="A1092" s="7"/>
      <c r="B1092" s="105"/>
      <c r="C1092" s="106"/>
      <c r="D1092" s="107"/>
      <c r="E1092" s="107"/>
      <c r="F1092" s="108"/>
      <c r="G1092" s="109"/>
      <c r="H1092" s="109"/>
      <c r="I1092" s="109"/>
      <c r="J1092" s="109"/>
      <c r="K1092" s="110"/>
      <c r="L1092" s="181"/>
      <c r="M1092" s="181"/>
      <c r="N1092" s="11"/>
      <c r="O1092" s="186"/>
      <c r="P1092" s="186"/>
      <c r="Q1092" s="11"/>
      <c r="R1092" s="172"/>
      <c r="S1092" s="172"/>
      <c r="T1092" s="172"/>
      <c r="U1092" s="172"/>
      <c r="V1092" s="172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/>
      <c r="BQ1092" s="11"/>
      <c r="BR1092" s="11"/>
      <c r="BS1092" s="11"/>
      <c r="BT1092" s="11"/>
      <c r="BU1092" s="11"/>
      <c r="BV1092" s="11"/>
      <c r="BW1092" s="11"/>
      <c r="BX1092" s="11"/>
      <c r="BY1092" s="11"/>
      <c r="BZ1092" s="11"/>
      <c r="CA1092" s="11"/>
      <c r="CB1092" s="11"/>
    </row>
    <row r="1093" spans="1:80" s="9" customFormat="1" x14ac:dyDescent="0.2">
      <c r="A1093" s="7"/>
      <c r="B1093" s="105"/>
      <c r="C1093" s="106"/>
      <c r="D1093" s="107"/>
      <c r="E1093" s="107"/>
      <c r="F1093" s="108"/>
      <c r="G1093" s="109"/>
      <c r="H1093" s="109"/>
      <c r="I1093" s="109"/>
      <c r="J1093" s="109"/>
      <c r="K1093" s="110"/>
      <c r="L1093" s="181"/>
      <c r="M1093" s="181"/>
      <c r="N1093" s="11"/>
      <c r="O1093" s="186"/>
      <c r="P1093" s="186"/>
      <c r="Q1093" s="11"/>
      <c r="R1093" s="172"/>
      <c r="S1093" s="172"/>
      <c r="T1093" s="172"/>
      <c r="U1093" s="172"/>
      <c r="V1093" s="172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  <c r="AH1093" s="11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/>
      <c r="BQ1093" s="11"/>
      <c r="BR1093" s="11"/>
      <c r="BS1093" s="11"/>
      <c r="BT1093" s="11"/>
      <c r="BU1093" s="11"/>
      <c r="BV1093" s="11"/>
      <c r="BW1093" s="11"/>
      <c r="BX1093" s="11"/>
      <c r="BY1093" s="11"/>
      <c r="BZ1093" s="11"/>
      <c r="CA1093" s="11"/>
      <c r="CB1093" s="11"/>
    </row>
    <row r="1094" spans="1:80" s="9" customFormat="1" x14ac:dyDescent="0.2">
      <c r="A1094" s="7"/>
      <c r="B1094" s="105"/>
      <c r="C1094" s="106"/>
      <c r="D1094" s="107"/>
      <c r="E1094" s="107"/>
      <c r="F1094" s="108"/>
      <c r="G1094" s="109"/>
      <c r="H1094" s="109"/>
      <c r="I1094" s="109"/>
      <c r="J1094" s="109"/>
      <c r="K1094" s="110"/>
      <c r="L1094" s="181"/>
      <c r="M1094" s="181"/>
      <c r="N1094" s="11"/>
      <c r="O1094" s="186"/>
      <c r="P1094" s="186"/>
      <c r="Q1094" s="11"/>
      <c r="R1094" s="172"/>
      <c r="S1094" s="172"/>
      <c r="T1094" s="172"/>
      <c r="U1094" s="172"/>
      <c r="V1094" s="172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1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1"/>
      <c r="BH1094" s="11"/>
      <c r="BI1094" s="11"/>
      <c r="BJ1094" s="11"/>
      <c r="BK1094" s="11"/>
      <c r="BL1094" s="11"/>
      <c r="BM1094" s="11"/>
      <c r="BN1094" s="11"/>
      <c r="BO1094" s="11"/>
      <c r="BP1094" s="11"/>
      <c r="BQ1094" s="11"/>
      <c r="BR1094" s="11"/>
      <c r="BS1094" s="11"/>
      <c r="BT1094" s="11"/>
      <c r="BU1094" s="11"/>
      <c r="BV1094" s="11"/>
      <c r="BW1094" s="11"/>
      <c r="BX1094" s="11"/>
      <c r="BY1094" s="11"/>
      <c r="BZ1094" s="11"/>
      <c r="CA1094" s="11"/>
      <c r="CB1094" s="11"/>
    </row>
    <row r="1095" spans="1:80" s="9" customFormat="1" x14ac:dyDescent="0.2">
      <c r="A1095" s="7"/>
      <c r="B1095" s="105"/>
      <c r="C1095" s="106"/>
      <c r="D1095" s="107"/>
      <c r="E1095" s="107"/>
      <c r="F1095" s="108"/>
      <c r="G1095" s="109"/>
      <c r="H1095" s="109"/>
      <c r="I1095" s="109"/>
      <c r="J1095" s="109"/>
      <c r="K1095" s="110"/>
      <c r="L1095" s="181"/>
      <c r="M1095" s="181"/>
      <c r="N1095" s="11"/>
      <c r="O1095" s="186"/>
      <c r="P1095" s="186"/>
      <c r="Q1095" s="11"/>
      <c r="R1095" s="172"/>
      <c r="S1095" s="172"/>
      <c r="T1095" s="172"/>
      <c r="U1095" s="172"/>
      <c r="V1095" s="172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  <c r="AH1095" s="11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/>
      <c r="BQ1095" s="11"/>
      <c r="BR1095" s="11"/>
      <c r="BS1095" s="11"/>
      <c r="BT1095" s="11"/>
      <c r="BU1095" s="11"/>
      <c r="BV1095" s="11"/>
      <c r="BW1095" s="11"/>
      <c r="BX1095" s="11"/>
      <c r="BY1095" s="11"/>
      <c r="BZ1095" s="11"/>
      <c r="CA1095" s="11"/>
      <c r="CB1095" s="11"/>
    </row>
    <row r="1096" spans="1:80" s="9" customFormat="1" x14ac:dyDescent="0.2">
      <c r="A1096" s="7"/>
      <c r="B1096" s="105"/>
      <c r="C1096" s="106"/>
      <c r="D1096" s="107"/>
      <c r="E1096" s="107"/>
      <c r="F1096" s="108"/>
      <c r="G1096" s="109"/>
      <c r="H1096" s="109"/>
      <c r="I1096" s="109"/>
      <c r="J1096" s="109"/>
      <c r="K1096" s="110"/>
      <c r="L1096" s="181"/>
      <c r="M1096" s="181"/>
      <c r="N1096" s="11"/>
      <c r="O1096" s="186"/>
      <c r="P1096" s="186"/>
      <c r="Q1096" s="11"/>
      <c r="R1096" s="172"/>
      <c r="S1096" s="172"/>
      <c r="T1096" s="172"/>
      <c r="U1096" s="172"/>
      <c r="V1096" s="172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1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/>
      <c r="BQ1096" s="11"/>
      <c r="BR1096" s="11"/>
      <c r="BS1096" s="11"/>
      <c r="BT1096" s="11"/>
      <c r="BU1096" s="11"/>
      <c r="BV1096" s="11"/>
      <c r="BW1096" s="11"/>
      <c r="BX1096" s="11"/>
      <c r="BY1096" s="11"/>
      <c r="BZ1096" s="11"/>
      <c r="CA1096" s="11"/>
      <c r="CB1096" s="11"/>
    </row>
    <row r="1097" spans="1:80" s="9" customFormat="1" x14ac:dyDescent="0.2">
      <c r="A1097" s="7"/>
      <c r="B1097" s="105"/>
      <c r="C1097" s="106"/>
      <c r="D1097" s="107"/>
      <c r="E1097" s="107"/>
      <c r="F1097" s="108"/>
      <c r="G1097" s="109"/>
      <c r="H1097" s="109"/>
      <c r="I1097" s="109"/>
      <c r="J1097" s="109"/>
      <c r="K1097" s="110"/>
      <c r="L1097" s="181"/>
      <c r="M1097" s="181"/>
      <c r="N1097" s="11"/>
      <c r="O1097" s="186"/>
      <c r="P1097" s="186"/>
      <c r="Q1097" s="11"/>
      <c r="R1097" s="172"/>
      <c r="S1097" s="172"/>
      <c r="T1097" s="172"/>
      <c r="U1097" s="172"/>
      <c r="V1097" s="172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1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/>
      <c r="BQ1097" s="11"/>
      <c r="BR1097" s="11"/>
      <c r="BS1097" s="11"/>
      <c r="BT1097" s="11"/>
      <c r="BU1097" s="11"/>
      <c r="BV1097" s="11"/>
      <c r="BW1097" s="11"/>
      <c r="BX1097" s="11"/>
      <c r="BY1097" s="11"/>
      <c r="BZ1097" s="11"/>
      <c r="CA1097" s="11"/>
      <c r="CB1097" s="11"/>
    </row>
    <row r="1098" spans="1:80" s="9" customFormat="1" x14ac:dyDescent="0.2">
      <c r="A1098" s="7"/>
      <c r="B1098" s="105"/>
      <c r="C1098" s="106"/>
      <c r="D1098" s="107"/>
      <c r="E1098" s="107"/>
      <c r="F1098" s="108"/>
      <c r="G1098" s="109"/>
      <c r="H1098" s="109"/>
      <c r="I1098" s="109"/>
      <c r="J1098" s="109"/>
      <c r="K1098" s="110"/>
      <c r="L1098" s="181"/>
      <c r="M1098" s="181"/>
      <c r="N1098" s="11"/>
      <c r="O1098" s="186"/>
      <c r="P1098" s="186"/>
      <c r="Q1098" s="11"/>
      <c r="R1098" s="172"/>
      <c r="S1098" s="172"/>
      <c r="T1098" s="172"/>
      <c r="U1098" s="172"/>
      <c r="V1098" s="172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1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/>
      <c r="BQ1098" s="11"/>
      <c r="BR1098" s="11"/>
      <c r="BS1098" s="11"/>
      <c r="BT1098" s="11"/>
      <c r="BU1098" s="11"/>
      <c r="BV1098" s="11"/>
      <c r="BW1098" s="11"/>
      <c r="BX1098" s="11"/>
      <c r="BY1098" s="11"/>
      <c r="BZ1098" s="11"/>
      <c r="CA1098" s="11"/>
      <c r="CB1098" s="11"/>
    </row>
    <row r="1099" spans="1:80" s="9" customFormat="1" x14ac:dyDescent="0.2">
      <c r="A1099" s="7"/>
      <c r="B1099" s="105"/>
      <c r="C1099" s="106"/>
      <c r="D1099" s="107"/>
      <c r="E1099" s="107"/>
      <c r="F1099" s="108"/>
      <c r="G1099" s="109"/>
      <c r="H1099" s="109"/>
      <c r="I1099" s="109"/>
      <c r="J1099" s="109"/>
      <c r="K1099" s="110"/>
      <c r="L1099" s="181"/>
      <c r="M1099" s="181"/>
      <c r="N1099" s="11"/>
      <c r="O1099" s="186"/>
      <c r="P1099" s="186"/>
      <c r="Q1099" s="11"/>
      <c r="R1099" s="172"/>
      <c r="S1099" s="172"/>
      <c r="T1099" s="172"/>
      <c r="U1099" s="172"/>
      <c r="V1099" s="172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  <c r="AH1099" s="11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/>
      <c r="BQ1099" s="11"/>
      <c r="BR1099" s="11"/>
      <c r="BS1099" s="11"/>
      <c r="BT1099" s="11"/>
      <c r="BU1099" s="11"/>
      <c r="BV1099" s="11"/>
      <c r="BW1099" s="11"/>
      <c r="BX1099" s="11"/>
      <c r="BY1099" s="11"/>
      <c r="BZ1099" s="11"/>
      <c r="CA1099" s="11"/>
      <c r="CB1099" s="11"/>
    </row>
    <row r="1100" spans="1:80" s="9" customFormat="1" x14ac:dyDescent="0.2">
      <c r="A1100" s="7"/>
      <c r="B1100" s="105"/>
      <c r="C1100" s="106"/>
      <c r="D1100" s="107"/>
      <c r="E1100" s="107"/>
      <c r="F1100" s="108"/>
      <c r="G1100" s="109"/>
      <c r="H1100" s="109"/>
      <c r="I1100" s="109"/>
      <c r="J1100" s="109"/>
      <c r="K1100" s="110"/>
      <c r="L1100" s="181"/>
      <c r="M1100" s="181"/>
      <c r="N1100" s="11"/>
      <c r="O1100" s="186"/>
      <c r="P1100" s="186"/>
      <c r="Q1100" s="11"/>
      <c r="R1100" s="172"/>
      <c r="S1100" s="172"/>
      <c r="T1100" s="172"/>
      <c r="U1100" s="172"/>
      <c r="V1100" s="172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  <c r="AH1100" s="11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1"/>
      <c r="BH1100" s="11"/>
      <c r="BI1100" s="11"/>
      <c r="BJ1100" s="11"/>
      <c r="BK1100" s="11"/>
      <c r="BL1100" s="11"/>
      <c r="BM1100" s="11"/>
      <c r="BN1100" s="11"/>
      <c r="BO1100" s="11"/>
      <c r="BP1100" s="11"/>
      <c r="BQ1100" s="11"/>
      <c r="BR1100" s="11"/>
      <c r="BS1100" s="11"/>
      <c r="BT1100" s="11"/>
      <c r="BU1100" s="11"/>
      <c r="BV1100" s="11"/>
      <c r="BW1100" s="11"/>
      <c r="BX1100" s="11"/>
      <c r="BY1100" s="11"/>
      <c r="BZ1100" s="11"/>
      <c r="CA1100" s="11"/>
      <c r="CB1100" s="11"/>
    </row>
    <row r="1101" spans="1:80" s="9" customFormat="1" x14ac:dyDescent="0.2">
      <c r="A1101" s="7"/>
      <c r="B1101" s="105"/>
      <c r="C1101" s="106"/>
      <c r="D1101" s="107"/>
      <c r="E1101" s="107"/>
      <c r="F1101" s="108"/>
      <c r="G1101" s="109"/>
      <c r="H1101" s="109"/>
      <c r="I1101" s="109"/>
      <c r="J1101" s="109"/>
      <c r="K1101" s="110"/>
      <c r="L1101" s="181"/>
      <c r="M1101" s="181"/>
      <c r="N1101" s="11"/>
      <c r="O1101" s="186"/>
      <c r="P1101" s="186"/>
      <c r="Q1101" s="11"/>
      <c r="R1101" s="172"/>
      <c r="S1101" s="172"/>
      <c r="T1101" s="172"/>
      <c r="U1101" s="172"/>
      <c r="V1101" s="172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  <c r="BM1101" s="11"/>
      <c r="BN1101" s="11"/>
      <c r="BO1101" s="11"/>
      <c r="BP1101" s="11"/>
      <c r="BQ1101" s="11"/>
      <c r="BR1101" s="11"/>
      <c r="BS1101" s="11"/>
      <c r="BT1101" s="11"/>
      <c r="BU1101" s="11"/>
      <c r="BV1101" s="11"/>
      <c r="BW1101" s="11"/>
      <c r="BX1101" s="11"/>
      <c r="BY1101" s="11"/>
      <c r="BZ1101" s="11"/>
      <c r="CA1101" s="11"/>
      <c r="CB1101" s="11"/>
    </row>
    <row r="1102" spans="1:80" s="9" customFormat="1" x14ac:dyDescent="0.2">
      <c r="A1102" s="7"/>
      <c r="B1102" s="105"/>
      <c r="C1102" s="106"/>
      <c r="D1102" s="107"/>
      <c r="E1102" s="107"/>
      <c r="F1102" s="108"/>
      <c r="G1102" s="109"/>
      <c r="H1102" s="109"/>
      <c r="I1102" s="109"/>
      <c r="J1102" s="109"/>
      <c r="K1102" s="110"/>
      <c r="L1102" s="181"/>
      <c r="M1102" s="181"/>
      <c r="N1102" s="11"/>
      <c r="O1102" s="186"/>
      <c r="P1102" s="186"/>
      <c r="Q1102" s="11"/>
      <c r="R1102" s="172"/>
      <c r="S1102" s="172"/>
      <c r="T1102" s="172"/>
      <c r="U1102" s="172"/>
      <c r="V1102" s="172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  <c r="BM1102" s="11"/>
      <c r="BN1102" s="11"/>
      <c r="BO1102" s="11"/>
      <c r="BP1102" s="11"/>
      <c r="BQ1102" s="11"/>
      <c r="BR1102" s="11"/>
      <c r="BS1102" s="11"/>
      <c r="BT1102" s="11"/>
      <c r="BU1102" s="11"/>
      <c r="BV1102" s="11"/>
      <c r="BW1102" s="11"/>
      <c r="BX1102" s="11"/>
      <c r="BY1102" s="11"/>
      <c r="BZ1102" s="11"/>
      <c r="CA1102" s="11"/>
      <c r="CB1102" s="11"/>
    </row>
    <row r="1103" spans="1:80" s="9" customFormat="1" x14ac:dyDescent="0.2">
      <c r="A1103" s="7"/>
      <c r="B1103" s="105"/>
      <c r="C1103" s="106"/>
      <c r="D1103" s="107"/>
      <c r="E1103" s="107"/>
      <c r="F1103" s="108"/>
      <c r="G1103" s="109"/>
      <c r="H1103" s="109"/>
      <c r="I1103" s="109"/>
      <c r="J1103" s="109"/>
      <c r="K1103" s="110"/>
      <c r="L1103" s="181"/>
      <c r="M1103" s="181"/>
      <c r="N1103" s="11"/>
      <c r="O1103" s="186"/>
      <c r="P1103" s="186"/>
      <c r="Q1103" s="11"/>
      <c r="R1103" s="172"/>
      <c r="S1103" s="172"/>
      <c r="T1103" s="172"/>
      <c r="U1103" s="172"/>
      <c r="V1103" s="172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/>
      <c r="BQ1103" s="11"/>
      <c r="BR1103" s="11"/>
      <c r="BS1103" s="11"/>
      <c r="BT1103" s="11"/>
      <c r="BU1103" s="11"/>
      <c r="BV1103" s="11"/>
      <c r="BW1103" s="11"/>
      <c r="BX1103" s="11"/>
      <c r="BY1103" s="11"/>
      <c r="BZ1103" s="11"/>
      <c r="CA1103" s="11"/>
      <c r="CB1103" s="11"/>
    </row>
    <row r="1104" spans="1:80" s="9" customFormat="1" x14ac:dyDescent="0.2">
      <c r="A1104" s="7"/>
      <c r="B1104" s="105"/>
      <c r="C1104" s="106"/>
      <c r="D1104" s="107"/>
      <c r="E1104" s="107"/>
      <c r="F1104" s="108"/>
      <c r="G1104" s="109"/>
      <c r="H1104" s="109"/>
      <c r="I1104" s="109"/>
      <c r="J1104" s="109"/>
      <c r="K1104" s="110"/>
      <c r="L1104" s="181"/>
      <c r="M1104" s="181"/>
      <c r="N1104" s="11"/>
      <c r="O1104" s="186"/>
      <c r="P1104" s="186"/>
      <c r="Q1104" s="11"/>
      <c r="R1104" s="172"/>
      <c r="S1104" s="172"/>
      <c r="T1104" s="172"/>
      <c r="U1104" s="172"/>
      <c r="V1104" s="172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/>
      <c r="BQ1104" s="11"/>
      <c r="BR1104" s="11"/>
      <c r="BS1104" s="11"/>
      <c r="BT1104" s="11"/>
      <c r="BU1104" s="11"/>
      <c r="BV1104" s="11"/>
      <c r="BW1104" s="11"/>
      <c r="BX1104" s="11"/>
      <c r="BY1104" s="11"/>
      <c r="BZ1104" s="11"/>
      <c r="CA1104" s="11"/>
      <c r="CB1104" s="11"/>
    </row>
    <row r="1105" spans="1:80" s="9" customFormat="1" x14ac:dyDescent="0.2">
      <c r="A1105" s="7"/>
      <c r="B1105" s="105"/>
      <c r="C1105" s="106"/>
      <c r="D1105" s="107"/>
      <c r="E1105" s="107"/>
      <c r="F1105" s="108"/>
      <c r="G1105" s="109"/>
      <c r="H1105" s="109"/>
      <c r="I1105" s="109"/>
      <c r="J1105" s="109"/>
      <c r="K1105" s="110"/>
      <c r="L1105" s="181"/>
      <c r="M1105" s="181"/>
      <c r="N1105" s="11"/>
      <c r="O1105" s="186"/>
      <c r="P1105" s="186"/>
      <c r="Q1105" s="11"/>
      <c r="R1105" s="172"/>
      <c r="S1105" s="172"/>
      <c r="T1105" s="172"/>
      <c r="U1105" s="172"/>
      <c r="V1105" s="172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/>
      <c r="BQ1105" s="11"/>
      <c r="BR1105" s="11"/>
      <c r="BS1105" s="11"/>
      <c r="BT1105" s="11"/>
      <c r="BU1105" s="11"/>
      <c r="BV1105" s="11"/>
      <c r="BW1105" s="11"/>
      <c r="BX1105" s="11"/>
      <c r="BY1105" s="11"/>
      <c r="BZ1105" s="11"/>
      <c r="CA1105" s="11"/>
      <c r="CB1105" s="11"/>
    </row>
    <row r="1106" spans="1:80" s="9" customFormat="1" x14ac:dyDescent="0.2">
      <c r="A1106" s="7"/>
      <c r="B1106" s="105"/>
      <c r="C1106" s="106"/>
      <c r="D1106" s="107"/>
      <c r="E1106" s="107"/>
      <c r="F1106" s="108"/>
      <c r="G1106" s="109"/>
      <c r="H1106" s="109"/>
      <c r="I1106" s="109"/>
      <c r="J1106" s="109"/>
      <c r="K1106" s="110"/>
      <c r="L1106" s="181"/>
      <c r="M1106" s="181"/>
      <c r="N1106" s="11"/>
      <c r="O1106" s="186"/>
      <c r="P1106" s="186"/>
      <c r="Q1106" s="11"/>
      <c r="R1106" s="172"/>
      <c r="S1106" s="172"/>
      <c r="T1106" s="172"/>
      <c r="U1106" s="172"/>
      <c r="V1106" s="172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  <c r="AH1106" s="11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1"/>
      <c r="BH1106" s="11"/>
      <c r="BI1106" s="11"/>
      <c r="BJ1106" s="11"/>
      <c r="BK1106" s="11"/>
      <c r="BL1106" s="11"/>
      <c r="BM1106" s="11"/>
      <c r="BN1106" s="11"/>
      <c r="BO1106" s="11"/>
      <c r="BP1106" s="11"/>
      <c r="BQ1106" s="11"/>
      <c r="BR1106" s="11"/>
      <c r="BS1106" s="11"/>
      <c r="BT1106" s="11"/>
      <c r="BU1106" s="11"/>
      <c r="BV1106" s="11"/>
      <c r="BW1106" s="11"/>
      <c r="BX1106" s="11"/>
      <c r="BY1106" s="11"/>
      <c r="BZ1106" s="11"/>
      <c r="CA1106" s="11"/>
      <c r="CB1106" s="11"/>
    </row>
    <row r="1107" spans="1:80" s="9" customFormat="1" x14ac:dyDescent="0.2">
      <c r="A1107" s="7"/>
      <c r="B1107" s="105"/>
      <c r="C1107" s="106"/>
      <c r="D1107" s="107"/>
      <c r="E1107" s="107"/>
      <c r="F1107" s="108"/>
      <c r="G1107" s="109"/>
      <c r="H1107" s="109"/>
      <c r="I1107" s="109"/>
      <c r="J1107" s="109"/>
      <c r="K1107" s="110"/>
      <c r="L1107" s="181"/>
      <c r="M1107" s="181"/>
      <c r="N1107" s="11"/>
      <c r="O1107" s="186"/>
      <c r="P1107" s="186"/>
      <c r="Q1107" s="11"/>
      <c r="R1107" s="172"/>
      <c r="S1107" s="172"/>
      <c r="T1107" s="172"/>
      <c r="U1107" s="172"/>
      <c r="V1107" s="172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  <c r="AH1107" s="11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/>
      <c r="BQ1107" s="11"/>
      <c r="BR1107" s="11"/>
      <c r="BS1107" s="11"/>
      <c r="BT1107" s="11"/>
      <c r="BU1107" s="11"/>
      <c r="BV1107" s="11"/>
      <c r="BW1107" s="11"/>
      <c r="BX1107" s="11"/>
      <c r="BY1107" s="11"/>
      <c r="BZ1107" s="11"/>
      <c r="CA1107" s="11"/>
      <c r="CB1107" s="11"/>
    </row>
    <row r="1108" spans="1:80" s="9" customFormat="1" x14ac:dyDescent="0.2">
      <c r="A1108" s="7"/>
      <c r="B1108" s="105"/>
      <c r="C1108" s="106"/>
      <c r="D1108" s="107"/>
      <c r="E1108" s="107"/>
      <c r="F1108" s="108"/>
      <c r="G1108" s="109"/>
      <c r="H1108" s="109"/>
      <c r="I1108" s="109"/>
      <c r="J1108" s="109"/>
      <c r="K1108" s="110"/>
      <c r="L1108" s="181"/>
      <c r="M1108" s="181"/>
      <c r="N1108" s="11"/>
      <c r="O1108" s="186"/>
      <c r="P1108" s="186"/>
      <c r="Q1108" s="11"/>
      <c r="R1108" s="172"/>
      <c r="S1108" s="172"/>
      <c r="T1108" s="172"/>
      <c r="U1108" s="172"/>
      <c r="V1108" s="172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  <c r="AH1108" s="11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/>
      <c r="BQ1108" s="11"/>
      <c r="BR1108" s="11"/>
      <c r="BS1108" s="11"/>
      <c r="BT1108" s="11"/>
      <c r="BU1108" s="11"/>
      <c r="BV1108" s="11"/>
      <c r="BW1108" s="11"/>
      <c r="BX1108" s="11"/>
      <c r="BY1108" s="11"/>
      <c r="BZ1108" s="11"/>
      <c r="CA1108" s="11"/>
      <c r="CB1108" s="11"/>
    </row>
    <row r="1109" spans="1:80" s="9" customFormat="1" x14ac:dyDescent="0.2">
      <c r="A1109" s="7"/>
      <c r="B1109" s="105"/>
      <c r="C1109" s="106"/>
      <c r="D1109" s="107"/>
      <c r="E1109" s="107"/>
      <c r="F1109" s="108"/>
      <c r="G1109" s="109"/>
      <c r="H1109" s="109"/>
      <c r="I1109" s="109"/>
      <c r="J1109" s="109"/>
      <c r="K1109" s="110"/>
      <c r="L1109" s="181"/>
      <c r="M1109" s="181"/>
      <c r="N1109" s="11"/>
      <c r="O1109" s="186"/>
      <c r="P1109" s="186"/>
      <c r="Q1109" s="11"/>
      <c r="R1109" s="172"/>
      <c r="S1109" s="172"/>
      <c r="T1109" s="172"/>
      <c r="U1109" s="172"/>
      <c r="V1109" s="172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  <c r="AH1109" s="11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  <c r="BM1109" s="11"/>
      <c r="BN1109" s="11"/>
      <c r="BO1109" s="11"/>
      <c r="BP1109" s="11"/>
      <c r="BQ1109" s="11"/>
      <c r="BR1109" s="11"/>
      <c r="BS1109" s="11"/>
      <c r="BT1109" s="11"/>
      <c r="BU1109" s="11"/>
      <c r="BV1109" s="11"/>
      <c r="BW1109" s="11"/>
      <c r="BX1109" s="11"/>
      <c r="BY1109" s="11"/>
      <c r="BZ1109" s="11"/>
      <c r="CA1109" s="11"/>
      <c r="CB1109" s="11"/>
    </row>
    <row r="1110" spans="1:80" s="9" customFormat="1" x14ac:dyDescent="0.2">
      <c r="A1110" s="7"/>
      <c r="B1110" s="105"/>
      <c r="C1110" s="106"/>
      <c r="D1110" s="107"/>
      <c r="E1110" s="107"/>
      <c r="F1110" s="108"/>
      <c r="G1110" s="109"/>
      <c r="H1110" s="109"/>
      <c r="I1110" s="109"/>
      <c r="J1110" s="109"/>
      <c r="K1110" s="110"/>
      <c r="L1110" s="181"/>
      <c r="M1110" s="181"/>
      <c r="N1110" s="11"/>
      <c r="O1110" s="186"/>
      <c r="P1110" s="186"/>
      <c r="Q1110" s="11"/>
      <c r="R1110" s="172"/>
      <c r="S1110" s="172"/>
      <c r="T1110" s="172"/>
      <c r="U1110" s="172"/>
      <c r="V1110" s="172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1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/>
      <c r="BQ1110" s="11"/>
      <c r="BR1110" s="11"/>
      <c r="BS1110" s="11"/>
      <c r="BT1110" s="11"/>
      <c r="BU1110" s="11"/>
      <c r="BV1110" s="11"/>
      <c r="BW1110" s="11"/>
      <c r="BX1110" s="11"/>
      <c r="BY1110" s="11"/>
      <c r="BZ1110" s="11"/>
      <c r="CA1110" s="11"/>
      <c r="CB1110" s="11"/>
    </row>
    <row r="1111" spans="1:80" s="9" customFormat="1" x14ac:dyDescent="0.2">
      <c r="A1111" s="7"/>
      <c r="B1111" s="105"/>
      <c r="C1111" s="106"/>
      <c r="D1111" s="107"/>
      <c r="E1111" s="107"/>
      <c r="F1111" s="108"/>
      <c r="G1111" s="109"/>
      <c r="H1111" s="109"/>
      <c r="I1111" s="109"/>
      <c r="J1111" s="109"/>
      <c r="K1111" s="110"/>
      <c r="L1111" s="181"/>
      <c r="M1111" s="181"/>
      <c r="N1111" s="11"/>
      <c r="O1111" s="186"/>
      <c r="P1111" s="186"/>
      <c r="Q1111" s="11"/>
      <c r="R1111" s="172"/>
      <c r="S1111" s="172"/>
      <c r="T1111" s="172"/>
      <c r="U1111" s="172"/>
      <c r="V1111" s="172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  <c r="AH1111" s="11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/>
      <c r="BQ1111" s="11"/>
      <c r="BR1111" s="11"/>
      <c r="BS1111" s="11"/>
      <c r="BT1111" s="11"/>
      <c r="BU1111" s="11"/>
      <c r="BV1111" s="11"/>
      <c r="BW1111" s="11"/>
      <c r="BX1111" s="11"/>
      <c r="BY1111" s="11"/>
      <c r="BZ1111" s="11"/>
      <c r="CA1111" s="11"/>
      <c r="CB1111" s="11"/>
    </row>
    <row r="1112" spans="1:80" s="9" customFormat="1" x14ac:dyDescent="0.2">
      <c r="A1112" s="7"/>
      <c r="B1112" s="105"/>
      <c r="C1112" s="106"/>
      <c r="D1112" s="107"/>
      <c r="E1112" s="107"/>
      <c r="F1112" s="108"/>
      <c r="G1112" s="109"/>
      <c r="H1112" s="109"/>
      <c r="I1112" s="109"/>
      <c r="J1112" s="109"/>
      <c r="K1112" s="110"/>
      <c r="L1112" s="181"/>
      <c r="M1112" s="181"/>
      <c r="N1112" s="11"/>
      <c r="O1112" s="186"/>
      <c r="P1112" s="186"/>
      <c r="Q1112" s="11"/>
      <c r="R1112" s="172"/>
      <c r="S1112" s="172"/>
      <c r="T1112" s="172"/>
      <c r="U1112" s="172"/>
      <c r="V1112" s="172"/>
      <c r="W1112" s="11"/>
      <c r="X1112" s="11"/>
      <c r="Y1112" s="11"/>
      <c r="Z1112" s="11"/>
      <c r="AA1112" s="11"/>
      <c r="AB1112" s="11"/>
      <c r="AC1112" s="11"/>
      <c r="AD1112" s="11"/>
      <c r="AE1112" s="11"/>
      <c r="AF1112" s="11"/>
      <c r="AG1112" s="11"/>
      <c r="AH1112" s="11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1"/>
      <c r="BH1112" s="11"/>
      <c r="BI1112" s="11"/>
      <c r="BJ1112" s="11"/>
      <c r="BK1112" s="11"/>
      <c r="BL1112" s="11"/>
      <c r="BM1112" s="11"/>
      <c r="BN1112" s="11"/>
      <c r="BO1112" s="11"/>
      <c r="BP1112" s="11"/>
      <c r="BQ1112" s="11"/>
      <c r="BR1112" s="11"/>
      <c r="BS1112" s="11"/>
      <c r="BT1112" s="11"/>
      <c r="BU1112" s="11"/>
      <c r="BV1112" s="11"/>
      <c r="BW1112" s="11"/>
      <c r="BX1112" s="11"/>
      <c r="BY1112" s="11"/>
      <c r="BZ1112" s="11"/>
      <c r="CA1112" s="11"/>
      <c r="CB1112" s="11"/>
    </row>
    <row r="1113" spans="1:80" s="9" customFormat="1" x14ac:dyDescent="0.2">
      <c r="A1113" s="7"/>
      <c r="B1113" s="105"/>
      <c r="C1113" s="106"/>
      <c r="D1113" s="107"/>
      <c r="E1113" s="107"/>
      <c r="F1113" s="108"/>
      <c r="G1113" s="109"/>
      <c r="H1113" s="109"/>
      <c r="I1113" s="109"/>
      <c r="J1113" s="109"/>
      <c r="K1113" s="110"/>
      <c r="L1113" s="181"/>
      <c r="M1113" s="181"/>
      <c r="N1113" s="11"/>
      <c r="O1113" s="186"/>
      <c r="P1113" s="186"/>
      <c r="Q1113" s="11"/>
      <c r="R1113" s="172"/>
      <c r="S1113" s="172"/>
      <c r="T1113" s="172"/>
      <c r="U1113" s="172"/>
      <c r="V1113" s="172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  <c r="AH1113" s="11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/>
      <c r="BQ1113" s="11"/>
      <c r="BR1113" s="11"/>
      <c r="BS1113" s="11"/>
      <c r="BT1113" s="11"/>
      <c r="BU1113" s="11"/>
      <c r="BV1113" s="11"/>
      <c r="BW1113" s="11"/>
      <c r="BX1113" s="11"/>
      <c r="BY1113" s="11"/>
      <c r="BZ1113" s="11"/>
      <c r="CA1113" s="11"/>
      <c r="CB1113" s="11"/>
    </row>
    <row r="1114" spans="1:80" s="9" customFormat="1" x14ac:dyDescent="0.2">
      <c r="A1114" s="7"/>
      <c r="B1114" s="105"/>
      <c r="C1114" s="106"/>
      <c r="D1114" s="107"/>
      <c r="E1114" s="107"/>
      <c r="F1114" s="108"/>
      <c r="G1114" s="109"/>
      <c r="H1114" s="109"/>
      <c r="I1114" s="109"/>
      <c r="J1114" s="109"/>
      <c r="K1114" s="110"/>
      <c r="L1114" s="181"/>
      <c r="M1114" s="181"/>
      <c r="N1114" s="11"/>
      <c r="O1114" s="186"/>
      <c r="P1114" s="186"/>
      <c r="Q1114" s="11"/>
      <c r="R1114" s="172"/>
      <c r="S1114" s="172"/>
      <c r="T1114" s="172"/>
      <c r="U1114" s="172"/>
      <c r="V1114" s="172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/>
      <c r="BQ1114" s="11"/>
      <c r="BR1114" s="11"/>
      <c r="BS1114" s="11"/>
      <c r="BT1114" s="11"/>
      <c r="BU1114" s="11"/>
      <c r="BV1114" s="11"/>
      <c r="BW1114" s="11"/>
      <c r="BX1114" s="11"/>
      <c r="BY1114" s="11"/>
      <c r="BZ1114" s="11"/>
      <c r="CA1114" s="11"/>
      <c r="CB1114" s="11"/>
    </row>
    <row r="1115" spans="1:80" s="9" customFormat="1" x14ac:dyDescent="0.2">
      <c r="A1115" s="7"/>
      <c r="B1115" s="105"/>
      <c r="C1115" s="106"/>
      <c r="D1115" s="107"/>
      <c r="E1115" s="107"/>
      <c r="F1115" s="108"/>
      <c r="G1115" s="109"/>
      <c r="H1115" s="109"/>
      <c r="I1115" s="109"/>
      <c r="J1115" s="109"/>
      <c r="K1115" s="110"/>
      <c r="L1115" s="181"/>
      <c r="M1115" s="181"/>
      <c r="N1115" s="11"/>
      <c r="O1115" s="186"/>
      <c r="P1115" s="186"/>
      <c r="Q1115" s="11"/>
      <c r="R1115" s="172"/>
      <c r="S1115" s="172"/>
      <c r="T1115" s="172"/>
      <c r="U1115" s="172"/>
      <c r="V1115" s="172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/>
      <c r="BQ1115" s="11"/>
      <c r="BR1115" s="11"/>
      <c r="BS1115" s="11"/>
      <c r="BT1115" s="11"/>
      <c r="BU1115" s="11"/>
      <c r="BV1115" s="11"/>
      <c r="BW1115" s="11"/>
      <c r="BX1115" s="11"/>
      <c r="BY1115" s="11"/>
      <c r="BZ1115" s="11"/>
      <c r="CA1115" s="11"/>
      <c r="CB1115" s="11"/>
    </row>
    <row r="1116" spans="1:80" s="9" customFormat="1" x14ac:dyDescent="0.2">
      <c r="A1116" s="7"/>
      <c r="B1116" s="105"/>
      <c r="C1116" s="106"/>
      <c r="D1116" s="107"/>
      <c r="E1116" s="107"/>
      <c r="F1116" s="108"/>
      <c r="G1116" s="109"/>
      <c r="H1116" s="109"/>
      <c r="I1116" s="109"/>
      <c r="J1116" s="109"/>
      <c r="K1116" s="110"/>
      <c r="L1116" s="181"/>
      <c r="M1116" s="181"/>
      <c r="N1116" s="11"/>
      <c r="O1116" s="186"/>
      <c r="P1116" s="186"/>
      <c r="Q1116" s="11"/>
      <c r="R1116" s="172"/>
      <c r="S1116" s="172"/>
      <c r="T1116" s="172"/>
      <c r="U1116" s="172"/>
      <c r="V1116" s="172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/>
      <c r="BQ1116" s="11"/>
      <c r="BR1116" s="11"/>
      <c r="BS1116" s="11"/>
      <c r="BT1116" s="11"/>
      <c r="BU1116" s="11"/>
      <c r="BV1116" s="11"/>
      <c r="BW1116" s="11"/>
      <c r="BX1116" s="11"/>
      <c r="BY1116" s="11"/>
      <c r="BZ1116" s="11"/>
      <c r="CA1116" s="11"/>
      <c r="CB1116" s="11"/>
    </row>
    <row r="1117" spans="1:80" s="9" customFormat="1" x14ac:dyDescent="0.2">
      <c r="A1117" s="7"/>
      <c r="B1117" s="105"/>
      <c r="C1117" s="106"/>
      <c r="D1117" s="107"/>
      <c r="E1117" s="107"/>
      <c r="F1117" s="108"/>
      <c r="G1117" s="109"/>
      <c r="H1117" s="109"/>
      <c r="I1117" s="109"/>
      <c r="J1117" s="109"/>
      <c r="K1117" s="110"/>
      <c r="L1117" s="181"/>
      <c r="M1117" s="181"/>
      <c r="N1117" s="11"/>
      <c r="O1117" s="186"/>
      <c r="P1117" s="186"/>
      <c r="Q1117" s="11"/>
      <c r="R1117" s="172"/>
      <c r="S1117" s="172"/>
      <c r="T1117" s="172"/>
      <c r="U1117" s="172"/>
      <c r="V1117" s="172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/>
      <c r="BQ1117" s="11"/>
      <c r="BR1117" s="11"/>
      <c r="BS1117" s="11"/>
      <c r="BT1117" s="11"/>
      <c r="BU1117" s="11"/>
      <c r="BV1117" s="11"/>
      <c r="BW1117" s="11"/>
      <c r="BX1117" s="11"/>
      <c r="BY1117" s="11"/>
      <c r="BZ1117" s="11"/>
      <c r="CA1117" s="11"/>
      <c r="CB1117" s="11"/>
    </row>
    <row r="1118" spans="1:80" s="9" customFormat="1" x14ac:dyDescent="0.2">
      <c r="A1118" s="7"/>
      <c r="B1118" s="105"/>
      <c r="C1118" s="106"/>
      <c r="D1118" s="107"/>
      <c r="E1118" s="107"/>
      <c r="F1118" s="108"/>
      <c r="G1118" s="109"/>
      <c r="H1118" s="109"/>
      <c r="I1118" s="109"/>
      <c r="J1118" s="109"/>
      <c r="K1118" s="110"/>
      <c r="L1118" s="181"/>
      <c r="M1118" s="181"/>
      <c r="N1118" s="11"/>
      <c r="O1118" s="186"/>
      <c r="P1118" s="186"/>
      <c r="Q1118" s="11"/>
      <c r="R1118" s="172"/>
      <c r="S1118" s="172"/>
      <c r="T1118" s="172"/>
      <c r="U1118" s="172"/>
      <c r="V1118" s="172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  <c r="AH1118" s="11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1"/>
      <c r="BH1118" s="11"/>
      <c r="BI1118" s="11"/>
      <c r="BJ1118" s="11"/>
      <c r="BK1118" s="11"/>
      <c r="BL1118" s="11"/>
      <c r="BM1118" s="11"/>
      <c r="BN1118" s="11"/>
      <c r="BO1118" s="11"/>
      <c r="BP1118" s="11"/>
      <c r="BQ1118" s="11"/>
      <c r="BR1118" s="11"/>
      <c r="BS1118" s="11"/>
      <c r="BT1118" s="11"/>
      <c r="BU1118" s="11"/>
      <c r="BV1118" s="11"/>
      <c r="BW1118" s="11"/>
      <c r="BX1118" s="11"/>
      <c r="BY1118" s="11"/>
      <c r="BZ1118" s="11"/>
      <c r="CA1118" s="11"/>
      <c r="CB1118" s="11"/>
    </row>
    <row r="1119" spans="1:80" s="9" customFormat="1" x14ac:dyDescent="0.2">
      <c r="A1119" s="7"/>
      <c r="B1119" s="105"/>
      <c r="C1119" s="106"/>
      <c r="D1119" s="107"/>
      <c r="E1119" s="107"/>
      <c r="F1119" s="108"/>
      <c r="G1119" s="109"/>
      <c r="H1119" s="109"/>
      <c r="I1119" s="109"/>
      <c r="J1119" s="109"/>
      <c r="K1119" s="110"/>
      <c r="L1119" s="181"/>
      <c r="M1119" s="181"/>
      <c r="N1119" s="11"/>
      <c r="O1119" s="186"/>
      <c r="P1119" s="186"/>
      <c r="Q1119" s="11"/>
      <c r="R1119" s="172"/>
      <c r="S1119" s="172"/>
      <c r="T1119" s="172"/>
      <c r="U1119" s="172"/>
      <c r="V1119" s="172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  <c r="BM1119" s="11"/>
      <c r="BN1119" s="11"/>
      <c r="BO1119" s="11"/>
      <c r="BP1119" s="11"/>
      <c r="BQ1119" s="11"/>
      <c r="BR1119" s="11"/>
      <c r="BS1119" s="11"/>
      <c r="BT1119" s="11"/>
      <c r="BU1119" s="11"/>
      <c r="BV1119" s="11"/>
      <c r="BW1119" s="11"/>
      <c r="BX1119" s="11"/>
      <c r="BY1119" s="11"/>
      <c r="BZ1119" s="11"/>
      <c r="CA1119" s="11"/>
      <c r="CB1119" s="11"/>
    </row>
    <row r="1120" spans="1:80" s="9" customFormat="1" x14ac:dyDescent="0.2">
      <c r="A1120" s="7"/>
      <c r="B1120" s="105"/>
      <c r="C1120" s="106"/>
      <c r="D1120" s="107"/>
      <c r="E1120" s="107"/>
      <c r="F1120" s="108"/>
      <c r="G1120" s="109"/>
      <c r="H1120" s="109"/>
      <c r="I1120" s="109"/>
      <c r="J1120" s="109"/>
      <c r="K1120" s="110"/>
      <c r="L1120" s="181"/>
      <c r="M1120" s="181"/>
      <c r="N1120" s="11"/>
      <c r="O1120" s="186"/>
      <c r="P1120" s="186"/>
      <c r="Q1120" s="11"/>
      <c r="R1120" s="172"/>
      <c r="S1120" s="172"/>
      <c r="T1120" s="172"/>
      <c r="U1120" s="172"/>
      <c r="V1120" s="172"/>
      <c r="W1120" s="11"/>
      <c r="X1120" s="11"/>
      <c r="Y1120" s="11"/>
      <c r="Z1120" s="11"/>
      <c r="AA1120" s="11"/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/>
      <c r="BQ1120" s="11"/>
      <c r="BR1120" s="11"/>
      <c r="BS1120" s="11"/>
      <c r="BT1120" s="11"/>
      <c r="BU1120" s="11"/>
      <c r="BV1120" s="11"/>
      <c r="BW1120" s="11"/>
      <c r="BX1120" s="11"/>
      <c r="BY1120" s="11"/>
      <c r="BZ1120" s="11"/>
      <c r="CA1120" s="11"/>
      <c r="CB1120" s="11"/>
    </row>
    <row r="1121" spans="1:80" s="9" customFormat="1" x14ac:dyDescent="0.2">
      <c r="A1121" s="7"/>
      <c r="B1121" s="105"/>
      <c r="C1121" s="106"/>
      <c r="D1121" s="107"/>
      <c r="E1121" s="107"/>
      <c r="F1121" s="108"/>
      <c r="G1121" s="109"/>
      <c r="H1121" s="109"/>
      <c r="I1121" s="109"/>
      <c r="J1121" s="109"/>
      <c r="K1121" s="110"/>
      <c r="L1121" s="181"/>
      <c r="M1121" s="181"/>
      <c r="N1121" s="11"/>
      <c r="O1121" s="186"/>
      <c r="P1121" s="186"/>
      <c r="Q1121" s="11"/>
      <c r="R1121" s="172"/>
      <c r="S1121" s="172"/>
      <c r="T1121" s="172"/>
      <c r="U1121" s="172"/>
      <c r="V1121" s="172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/>
      <c r="BQ1121" s="11"/>
      <c r="BR1121" s="11"/>
      <c r="BS1121" s="11"/>
      <c r="BT1121" s="11"/>
      <c r="BU1121" s="11"/>
      <c r="BV1121" s="11"/>
      <c r="BW1121" s="11"/>
      <c r="BX1121" s="11"/>
      <c r="BY1121" s="11"/>
      <c r="BZ1121" s="11"/>
      <c r="CA1121" s="11"/>
      <c r="CB1121" s="11"/>
    </row>
    <row r="1122" spans="1:80" s="9" customFormat="1" x14ac:dyDescent="0.2">
      <c r="A1122" s="7"/>
      <c r="B1122" s="105"/>
      <c r="C1122" s="106"/>
      <c r="D1122" s="107"/>
      <c r="E1122" s="107"/>
      <c r="F1122" s="108"/>
      <c r="G1122" s="109"/>
      <c r="H1122" s="109"/>
      <c r="I1122" s="109"/>
      <c r="J1122" s="109"/>
      <c r="K1122" s="110"/>
      <c r="L1122" s="181"/>
      <c r="M1122" s="181"/>
      <c r="N1122" s="11"/>
      <c r="O1122" s="186"/>
      <c r="P1122" s="186"/>
      <c r="Q1122" s="11"/>
      <c r="R1122" s="172"/>
      <c r="S1122" s="172"/>
      <c r="T1122" s="172"/>
      <c r="U1122" s="172"/>
      <c r="V1122" s="172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/>
      <c r="BQ1122" s="11"/>
      <c r="BR1122" s="11"/>
      <c r="BS1122" s="11"/>
      <c r="BT1122" s="11"/>
      <c r="BU1122" s="11"/>
      <c r="BV1122" s="11"/>
      <c r="BW1122" s="11"/>
      <c r="BX1122" s="11"/>
      <c r="BY1122" s="11"/>
      <c r="BZ1122" s="11"/>
      <c r="CA1122" s="11"/>
      <c r="CB1122" s="11"/>
    </row>
    <row r="1123" spans="1:80" s="9" customFormat="1" x14ac:dyDescent="0.2">
      <c r="A1123" s="7"/>
      <c r="B1123" s="105"/>
      <c r="C1123" s="106"/>
      <c r="D1123" s="107"/>
      <c r="E1123" s="107"/>
      <c r="F1123" s="108"/>
      <c r="G1123" s="109"/>
      <c r="H1123" s="109"/>
      <c r="I1123" s="109"/>
      <c r="J1123" s="109"/>
      <c r="K1123" s="110"/>
      <c r="L1123" s="181"/>
      <c r="M1123" s="181"/>
      <c r="N1123" s="11"/>
      <c r="O1123" s="186"/>
      <c r="P1123" s="186"/>
      <c r="Q1123" s="11"/>
      <c r="R1123" s="172"/>
      <c r="S1123" s="172"/>
      <c r="T1123" s="172"/>
      <c r="U1123" s="172"/>
      <c r="V1123" s="172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/>
      <c r="BQ1123" s="11"/>
      <c r="BR1123" s="11"/>
      <c r="BS1123" s="11"/>
      <c r="BT1123" s="11"/>
      <c r="BU1123" s="11"/>
      <c r="BV1123" s="11"/>
      <c r="BW1123" s="11"/>
      <c r="BX1123" s="11"/>
      <c r="BY1123" s="11"/>
      <c r="BZ1123" s="11"/>
      <c r="CA1123" s="11"/>
      <c r="CB1123" s="11"/>
    </row>
    <row r="1124" spans="1:80" s="9" customFormat="1" x14ac:dyDescent="0.2">
      <c r="A1124" s="7"/>
      <c r="B1124" s="105"/>
      <c r="C1124" s="106"/>
      <c r="D1124" s="107"/>
      <c r="E1124" s="107"/>
      <c r="F1124" s="108"/>
      <c r="G1124" s="109"/>
      <c r="H1124" s="109"/>
      <c r="I1124" s="109"/>
      <c r="J1124" s="109"/>
      <c r="K1124" s="110"/>
      <c r="L1124" s="181"/>
      <c r="M1124" s="181"/>
      <c r="N1124" s="11"/>
      <c r="O1124" s="186"/>
      <c r="P1124" s="186"/>
      <c r="Q1124" s="11"/>
      <c r="R1124" s="172"/>
      <c r="S1124" s="172"/>
      <c r="T1124" s="172"/>
      <c r="U1124" s="172"/>
      <c r="V1124" s="172"/>
      <c r="W1124" s="11"/>
      <c r="X1124" s="11"/>
      <c r="Y1124" s="11"/>
      <c r="Z1124" s="11"/>
      <c r="AA1124" s="11"/>
      <c r="AB1124" s="11"/>
      <c r="AC1124" s="11"/>
      <c r="AD1124" s="11"/>
      <c r="AE1124" s="11"/>
      <c r="AF1124" s="11"/>
      <c r="AG1124" s="11"/>
      <c r="AH1124" s="11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1"/>
      <c r="BH1124" s="11"/>
      <c r="BI1124" s="11"/>
      <c r="BJ1124" s="11"/>
      <c r="BK1124" s="11"/>
      <c r="BL1124" s="11"/>
      <c r="BM1124" s="11"/>
      <c r="BN1124" s="11"/>
      <c r="BO1124" s="11"/>
      <c r="BP1124" s="11"/>
      <c r="BQ1124" s="11"/>
      <c r="BR1124" s="11"/>
      <c r="BS1124" s="11"/>
      <c r="BT1124" s="11"/>
      <c r="BU1124" s="11"/>
      <c r="BV1124" s="11"/>
      <c r="BW1124" s="11"/>
      <c r="BX1124" s="11"/>
      <c r="BY1124" s="11"/>
      <c r="BZ1124" s="11"/>
      <c r="CA1124" s="11"/>
      <c r="CB1124" s="11"/>
    </row>
    <row r="1125" spans="1:80" s="9" customFormat="1" x14ac:dyDescent="0.2">
      <c r="A1125" s="7"/>
      <c r="B1125" s="105"/>
      <c r="C1125" s="106"/>
      <c r="D1125" s="107"/>
      <c r="E1125" s="107"/>
      <c r="F1125" s="108"/>
      <c r="G1125" s="109"/>
      <c r="H1125" s="109"/>
      <c r="I1125" s="109"/>
      <c r="J1125" s="109"/>
      <c r="K1125" s="110"/>
      <c r="L1125" s="181"/>
      <c r="M1125" s="181"/>
      <c r="N1125" s="11"/>
      <c r="O1125" s="186"/>
      <c r="P1125" s="186"/>
      <c r="Q1125" s="11"/>
      <c r="R1125" s="172"/>
      <c r="S1125" s="172"/>
      <c r="T1125" s="172"/>
      <c r="U1125" s="172"/>
      <c r="V1125" s="172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/>
      <c r="BQ1125" s="11"/>
      <c r="BR1125" s="11"/>
      <c r="BS1125" s="11"/>
      <c r="BT1125" s="11"/>
      <c r="BU1125" s="11"/>
      <c r="BV1125" s="11"/>
      <c r="BW1125" s="11"/>
      <c r="BX1125" s="11"/>
      <c r="BY1125" s="11"/>
      <c r="BZ1125" s="11"/>
      <c r="CA1125" s="11"/>
      <c r="CB1125" s="11"/>
    </row>
    <row r="1126" spans="1:80" s="9" customFormat="1" x14ac:dyDescent="0.2">
      <c r="A1126" s="7"/>
      <c r="B1126" s="105"/>
      <c r="C1126" s="106"/>
      <c r="D1126" s="107"/>
      <c r="E1126" s="107"/>
      <c r="F1126" s="108"/>
      <c r="G1126" s="109"/>
      <c r="H1126" s="109"/>
      <c r="I1126" s="109"/>
      <c r="J1126" s="109"/>
      <c r="K1126" s="110"/>
      <c r="L1126" s="181"/>
      <c r="M1126" s="181"/>
      <c r="N1126" s="11"/>
      <c r="O1126" s="186"/>
      <c r="P1126" s="186"/>
      <c r="Q1126" s="11"/>
      <c r="R1126" s="172"/>
      <c r="S1126" s="172"/>
      <c r="T1126" s="172"/>
      <c r="U1126" s="172"/>
      <c r="V1126" s="172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/>
      <c r="BQ1126" s="11"/>
      <c r="BR1126" s="11"/>
      <c r="BS1126" s="11"/>
      <c r="BT1126" s="11"/>
      <c r="BU1126" s="11"/>
      <c r="BV1126" s="11"/>
      <c r="BW1126" s="11"/>
      <c r="BX1126" s="11"/>
      <c r="BY1126" s="11"/>
      <c r="BZ1126" s="11"/>
      <c r="CA1126" s="11"/>
      <c r="CB1126" s="11"/>
    </row>
    <row r="1127" spans="1:80" s="9" customFormat="1" x14ac:dyDescent="0.2">
      <c r="A1127" s="7"/>
      <c r="B1127" s="105"/>
      <c r="C1127" s="106"/>
      <c r="D1127" s="107"/>
      <c r="E1127" s="107"/>
      <c r="F1127" s="108"/>
      <c r="G1127" s="109"/>
      <c r="H1127" s="109"/>
      <c r="I1127" s="109"/>
      <c r="J1127" s="109"/>
      <c r="K1127" s="110"/>
      <c r="L1127" s="181"/>
      <c r="M1127" s="181"/>
      <c r="N1127" s="11"/>
      <c r="O1127" s="186"/>
      <c r="P1127" s="186"/>
      <c r="Q1127" s="11"/>
      <c r="R1127" s="172"/>
      <c r="S1127" s="172"/>
      <c r="T1127" s="172"/>
      <c r="U1127" s="172"/>
      <c r="V1127" s="172"/>
      <c r="W1127" s="11"/>
      <c r="X1127" s="11"/>
      <c r="Y1127" s="11"/>
      <c r="Z1127" s="11"/>
      <c r="AA1127" s="11"/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/>
      <c r="BQ1127" s="11"/>
      <c r="BR1127" s="11"/>
      <c r="BS1127" s="11"/>
      <c r="BT1127" s="11"/>
      <c r="BU1127" s="11"/>
      <c r="BV1127" s="11"/>
      <c r="BW1127" s="11"/>
      <c r="BX1127" s="11"/>
      <c r="BY1127" s="11"/>
      <c r="BZ1127" s="11"/>
      <c r="CA1127" s="11"/>
      <c r="CB1127" s="11"/>
    </row>
    <row r="1128" spans="1:80" s="9" customFormat="1" x14ac:dyDescent="0.2">
      <c r="A1128" s="7"/>
      <c r="B1128" s="105"/>
      <c r="C1128" s="106"/>
      <c r="D1128" s="107"/>
      <c r="E1128" s="107"/>
      <c r="F1128" s="108"/>
      <c r="G1128" s="109"/>
      <c r="H1128" s="109"/>
      <c r="I1128" s="109"/>
      <c r="J1128" s="109"/>
      <c r="K1128" s="110"/>
      <c r="L1128" s="181"/>
      <c r="M1128" s="181"/>
      <c r="N1128" s="11"/>
      <c r="O1128" s="186"/>
      <c r="P1128" s="186"/>
      <c r="Q1128" s="11"/>
      <c r="R1128" s="172"/>
      <c r="S1128" s="172"/>
      <c r="T1128" s="172"/>
      <c r="U1128" s="172"/>
      <c r="V1128" s="172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/>
      <c r="BQ1128" s="11"/>
      <c r="BR1128" s="11"/>
      <c r="BS1128" s="11"/>
      <c r="BT1128" s="11"/>
      <c r="BU1128" s="11"/>
      <c r="BV1128" s="11"/>
      <c r="BW1128" s="11"/>
      <c r="BX1128" s="11"/>
      <c r="BY1128" s="11"/>
      <c r="BZ1128" s="11"/>
      <c r="CA1128" s="11"/>
      <c r="CB1128" s="11"/>
    </row>
    <row r="1129" spans="1:80" s="9" customFormat="1" x14ac:dyDescent="0.2">
      <c r="A1129" s="7"/>
      <c r="B1129" s="105"/>
      <c r="C1129" s="106"/>
      <c r="D1129" s="107"/>
      <c r="E1129" s="107"/>
      <c r="F1129" s="108"/>
      <c r="G1129" s="109"/>
      <c r="H1129" s="109"/>
      <c r="I1129" s="109"/>
      <c r="J1129" s="109"/>
      <c r="K1129" s="110"/>
      <c r="L1129" s="181"/>
      <c r="M1129" s="181"/>
      <c r="N1129" s="11"/>
      <c r="O1129" s="186"/>
      <c r="P1129" s="186"/>
      <c r="Q1129" s="11"/>
      <c r="R1129" s="172"/>
      <c r="S1129" s="172"/>
      <c r="T1129" s="172"/>
      <c r="U1129" s="172"/>
      <c r="V1129" s="172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/>
      <c r="BQ1129" s="11"/>
      <c r="BR1129" s="11"/>
      <c r="BS1129" s="11"/>
      <c r="BT1129" s="11"/>
      <c r="BU1129" s="11"/>
      <c r="BV1129" s="11"/>
      <c r="BW1129" s="11"/>
      <c r="BX1129" s="11"/>
      <c r="BY1129" s="11"/>
      <c r="BZ1129" s="11"/>
      <c r="CA1129" s="11"/>
      <c r="CB1129" s="11"/>
    </row>
    <row r="1130" spans="1:80" s="9" customFormat="1" x14ac:dyDescent="0.2">
      <c r="A1130" s="7"/>
      <c r="B1130" s="105"/>
      <c r="C1130" s="106"/>
      <c r="D1130" s="107"/>
      <c r="E1130" s="107"/>
      <c r="F1130" s="108"/>
      <c r="G1130" s="109"/>
      <c r="H1130" s="109"/>
      <c r="I1130" s="109"/>
      <c r="J1130" s="109"/>
      <c r="K1130" s="110"/>
      <c r="L1130" s="181"/>
      <c r="M1130" s="181"/>
      <c r="N1130" s="11"/>
      <c r="O1130" s="186"/>
      <c r="P1130" s="186"/>
      <c r="Q1130" s="11"/>
      <c r="R1130" s="172"/>
      <c r="S1130" s="172"/>
      <c r="T1130" s="172"/>
      <c r="U1130" s="172"/>
      <c r="V1130" s="172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  <c r="AH1130" s="11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1"/>
      <c r="BH1130" s="11"/>
      <c r="BI1130" s="11"/>
      <c r="BJ1130" s="11"/>
      <c r="BK1130" s="11"/>
      <c r="BL1130" s="11"/>
      <c r="BM1130" s="11"/>
      <c r="BN1130" s="11"/>
      <c r="BO1130" s="11"/>
      <c r="BP1130" s="11"/>
      <c r="BQ1130" s="11"/>
      <c r="BR1130" s="11"/>
      <c r="BS1130" s="11"/>
      <c r="BT1130" s="11"/>
      <c r="BU1130" s="11"/>
      <c r="BV1130" s="11"/>
      <c r="BW1130" s="11"/>
      <c r="BX1130" s="11"/>
      <c r="BY1130" s="11"/>
      <c r="BZ1130" s="11"/>
      <c r="CA1130" s="11"/>
      <c r="CB1130" s="11"/>
    </row>
    <row r="1131" spans="1:80" s="9" customFormat="1" x14ac:dyDescent="0.2">
      <c r="A1131" s="7"/>
      <c r="B1131" s="105"/>
      <c r="C1131" s="106"/>
      <c r="D1131" s="107"/>
      <c r="E1131" s="107"/>
      <c r="F1131" s="108"/>
      <c r="G1131" s="109"/>
      <c r="H1131" s="109"/>
      <c r="I1131" s="109"/>
      <c r="J1131" s="109"/>
      <c r="K1131" s="110"/>
      <c r="L1131" s="181"/>
      <c r="M1131" s="181"/>
      <c r="N1131" s="11"/>
      <c r="O1131" s="186"/>
      <c r="P1131" s="186"/>
      <c r="Q1131" s="11"/>
      <c r="R1131" s="172"/>
      <c r="S1131" s="172"/>
      <c r="T1131" s="172"/>
      <c r="U1131" s="172"/>
      <c r="V1131" s="172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  <c r="BM1131" s="11"/>
      <c r="BN1131" s="11"/>
      <c r="BO1131" s="11"/>
      <c r="BP1131" s="11"/>
      <c r="BQ1131" s="11"/>
      <c r="BR1131" s="11"/>
      <c r="BS1131" s="11"/>
      <c r="BT1131" s="11"/>
      <c r="BU1131" s="11"/>
      <c r="BV1131" s="11"/>
      <c r="BW1131" s="11"/>
      <c r="BX1131" s="11"/>
      <c r="BY1131" s="11"/>
      <c r="BZ1131" s="11"/>
      <c r="CA1131" s="11"/>
      <c r="CB1131" s="11"/>
    </row>
    <row r="1132" spans="1:80" s="9" customFormat="1" x14ac:dyDescent="0.2">
      <c r="A1132" s="7"/>
      <c r="B1132" s="105"/>
      <c r="C1132" s="106"/>
      <c r="D1132" s="107"/>
      <c r="E1132" s="107"/>
      <c r="F1132" s="108"/>
      <c r="G1132" s="109"/>
      <c r="H1132" s="109"/>
      <c r="I1132" s="109"/>
      <c r="J1132" s="109"/>
      <c r="K1132" s="110"/>
      <c r="L1132" s="181"/>
      <c r="M1132" s="181"/>
      <c r="N1132" s="11"/>
      <c r="O1132" s="186"/>
      <c r="P1132" s="186"/>
      <c r="Q1132" s="11"/>
      <c r="R1132" s="172"/>
      <c r="S1132" s="172"/>
      <c r="T1132" s="172"/>
      <c r="U1132" s="172"/>
      <c r="V1132" s="172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  <c r="BM1132" s="11"/>
      <c r="BN1132" s="11"/>
      <c r="BO1132" s="11"/>
      <c r="BP1132" s="11"/>
      <c r="BQ1132" s="11"/>
      <c r="BR1132" s="11"/>
      <c r="BS1132" s="11"/>
      <c r="BT1132" s="11"/>
      <c r="BU1132" s="11"/>
      <c r="BV1132" s="11"/>
      <c r="BW1132" s="11"/>
      <c r="BX1132" s="11"/>
      <c r="BY1132" s="11"/>
      <c r="BZ1132" s="11"/>
      <c r="CA1132" s="11"/>
      <c r="CB1132" s="11"/>
    </row>
    <row r="1133" spans="1:80" s="9" customFormat="1" x14ac:dyDescent="0.2">
      <c r="A1133" s="7"/>
      <c r="B1133" s="105"/>
      <c r="C1133" s="106"/>
      <c r="D1133" s="107"/>
      <c r="E1133" s="107"/>
      <c r="F1133" s="108"/>
      <c r="G1133" s="109"/>
      <c r="H1133" s="109"/>
      <c r="I1133" s="109"/>
      <c r="J1133" s="109"/>
      <c r="K1133" s="110"/>
      <c r="L1133" s="181"/>
      <c r="M1133" s="181"/>
      <c r="N1133" s="11"/>
      <c r="O1133" s="186"/>
      <c r="P1133" s="186"/>
      <c r="Q1133" s="11"/>
      <c r="R1133" s="172"/>
      <c r="S1133" s="172"/>
      <c r="T1133" s="172"/>
      <c r="U1133" s="172"/>
      <c r="V1133" s="172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/>
      <c r="BQ1133" s="11"/>
      <c r="BR1133" s="11"/>
      <c r="BS1133" s="11"/>
      <c r="BT1133" s="11"/>
      <c r="BU1133" s="11"/>
      <c r="BV1133" s="11"/>
      <c r="BW1133" s="11"/>
      <c r="BX1133" s="11"/>
      <c r="BY1133" s="11"/>
      <c r="BZ1133" s="11"/>
      <c r="CA1133" s="11"/>
      <c r="CB1133" s="11"/>
    </row>
    <row r="1134" spans="1:80" s="9" customFormat="1" x14ac:dyDescent="0.2">
      <c r="A1134" s="7"/>
      <c r="B1134" s="105"/>
      <c r="C1134" s="106"/>
      <c r="D1134" s="107"/>
      <c r="E1134" s="107"/>
      <c r="F1134" s="108"/>
      <c r="G1134" s="109"/>
      <c r="H1134" s="109"/>
      <c r="I1134" s="109"/>
      <c r="J1134" s="109"/>
      <c r="K1134" s="110"/>
      <c r="L1134" s="181"/>
      <c r="M1134" s="181"/>
      <c r="N1134" s="11"/>
      <c r="O1134" s="186"/>
      <c r="P1134" s="186"/>
      <c r="Q1134" s="11"/>
      <c r="R1134" s="172"/>
      <c r="S1134" s="172"/>
      <c r="T1134" s="172"/>
      <c r="U1134" s="172"/>
      <c r="V1134" s="172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/>
      <c r="BQ1134" s="11"/>
      <c r="BR1134" s="11"/>
      <c r="BS1134" s="11"/>
      <c r="BT1134" s="11"/>
      <c r="BU1134" s="11"/>
      <c r="BV1134" s="11"/>
      <c r="BW1134" s="11"/>
      <c r="BX1134" s="11"/>
      <c r="BY1134" s="11"/>
      <c r="BZ1134" s="11"/>
      <c r="CA1134" s="11"/>
      <c r="CB1134" s="11"/>
    </row>
    <row r="1135" spans="1:80" s="9" customFormat="1" x14ac:dyDescent="0.2">
      <c r="A1135" s="7"/>
      <c r="B1135" s="105"/>
      <c r="C1135" s="106"/>
      <c r="D1135" s="107"/>
      <c r="E1135" s="107"/>
      <c r="F1135" s="108"/>
      <c r="G1135" s="109"/>
      <c r="H1135" s="109"/>
      <c r="I1135" s="109"/>
      <c r="J1135" s="109"/>
      <c r="K1135" s="110"/>
      <c r="L1135" s="181"/>
      <c r="M1135" s="181"/>
      <c r="N1135" s="11"/>
      <c r="O1135" s="186"/>
      <c r="P1135" s="186"/>
      <c r="Q1135" s="11"/>
      <c r="R1135" s="172"/>
      <c r="S1135" s="172"/>
      <c r="T1135" s="172"/>
      <c r="U1135" s="172"/>
      <c r="V1135" s="172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/>
      <c r="BQ1135" s="11"/>
      <c r="BR1135" s="11"/>
      <c r="BS1135" s="11"/>
      <c r="BT1135" s="11"/>
      <c r="BU1135" s="11"/>
      <c r="BV1135" s="11"/>
      <c r="BW1135" s="11"/>
      <c r="BX1135" s="11"/>
      <c r="BY1135" s="11"/>
      <c r="BZ1135" s="11"/>
      <c r="CA1135" s="11"/>
      <c r="CB1135" s="11"/>
    </row>
    <row r="1136" spans="1:80" s="9" customFormat="1" x14ac:dyDescent="0.2">
      <c r="A1136" s="7"/>
      <c r="B1136" s="105"/>
      <c r="C1136" s="106"/>
      <c r="D1136" s="107"/>
      <c r="E1136" s="107"/>
      <c r="F1136" s="108"/>
      <c r="G1136" s="109"/>
      <c r="H1136" s="109"/>
      <c r="I1136" s="109"/>
      <c r="J1136" s="109"/>
      <c r="K1136" s="110"/>
      <c r="L1136" s="181"/>
      <c r="M1136" s="181"/>
      <c r="N1136" s="11"/>
      <c r="O1136" s="186"/>
      <c r="P1136" s="186"/>
      <c r="Q1136" s="11"/>
      <c r="R1136" s="172"/>
      <c r="S1136" s="172"/>
      <c r="T1136" s="172"/>
      <c r="U1136" s="172"/>
      <c r="V1136" s="172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  <c r="AH1136" s="11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1"/>
      <c r="BH1136" s="11"/>
      <c r="BI1136" s="11"/>
      <c r="BJ1136" s="11"/>
      <c r="BK1136" s="11"/>
      <c r="BL1136" s="11"/>
      <c r="BM1136" s="11"/>
      <c r="BN1136" s="11"/>
      <c r="BO1136" s="11"/>
      <c r="BP1136" s="11"/>
      <c r="BQ1136" s="11"/>
      <c r="BR1136" s="11"/>
      <c r="BS1136" s="11"/>
      <c r="BT1136" s="11"/>
      <c r="BU1136" s="11"/>
      <c r="BV1136" s="11"/>
      <c r="BW1136" s="11"/>
      <c r="BX1136" s="11"/>
      <c r="BY1136" s="11"/>
      <c r="BZ1136" s="11"/>
      <c r="CA1136" s="11"/>
      <c r="CB1136" s="11"/>
    </row>
    <row r="1137" spans="1:80" s="9" customFormat="1" x14ac:dyDescent="0.2">
      <c r="A1137" s="7"/>
      <c r="B1137" s="105"/>
      <c r="C1137" s="106"/>
      <c r="D1137" s="107"/>
      <c r="E1137" s="107"/>
      <c r="F1137" s="108"/>
      <c r="G1137" s="109"/>
      <c r="H1137" s="109"/>
      <c r="I1137" s="109"/>
      <c r="J1137" s="109"/>
      <c r="K1137" s="110"/>
      <c r="L1137" s="181"/>
      <c r="M1137" s="181"/>
      <c r="N1137" s="11"/>
      <c r="O1137" s="186"/>
      <c r="P1137" s="186"/>
      <c r="Q1137" s="11"/>
      <c r="R1137" s="172"/>
      <c r="S1137" s="172"/>
      <c r="T1137" s="172"/>
      <c r="U1137" s="172"/>
      <c r="V1137" s="172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/>
      <c r="BQ1137" s="11"/>
      <c r="BR1137" s="11"/>
      <c r="BS1137" s="11"/>
      <c r="BT1137" s="11"/>
      <c r="BU1137" s="11"/>
      <c r="BV1137" s="11"/>
      <c r="BW1137" s="11"/>
      <c r="BX1137" s="11"/>
      <c r="BY1137" s="11"/>
      <c r="BZ1137" s="11"/>
      <c r="CA1137" s="11"/>
      <c r="CB1137" s="11"/>
    </row>
    <row r="1138" spans="1:80" s="9" customFormat="1" x14ac:dyDescent="0.2">
      <c r="A1138" s="7"/>
      <c r="B1138" s="105"/>
      <c r="C1138" s="106"/>
      <c r="D1138" s="107"/>
      <c r="E1138" s="107"/>
      <c r="F1138" s="108"/>
      <c r="G1138" s="109"/>
      <c r="H1138" s="109"/>
      <c r="I1138" s="109"/>
      <c r="J1138" s="109"/>
      <c r="K1138" s="110"/>
      <c r="L1138" s="181"/>
      <c r="M1138" s="181"/>
      <c r="N1138" s="11"/>
      <c r="O1138" s="186"/>
      <c r="P1138" s="186"/>
      <c r="Q1138" s="11"/>
      <c r="R1138" s="172"/>
      <c r="S1138" s="172"/>
      <c r="T1138" s="172"/>
      <c r="U1138" s="172"/>
      <c r="V1138" s="172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  <c r="BM1138" s="11"/>
      <c r="BN1138" s="11"/>
      <c r="BO1138" s="11"/>
      <c r="BP1138" s="11"/>
      <c r="BQ1138" s="11"/>
      <c r="BR1138" s="11"/>
      <c r="BS1138" s="11"/>
      <c r="BT1138" s="11"/>
      <c r="BU1138" s="11"/>
      <c r="BV1138" s="11"/>
      <c r="BW1138" s="11"/>
      <c r="BX1138" s="11"/>
      <c r="BY1138" s="11"/>
      <c r="BZ1138" s="11"/>
      <c r="CA1138" s="11"/>
      <c r="CB1138" s="11"/>
    </row>
    <row r="1139" spans="1:80" s="9" customFormat="1" x14ac:dyDescent="0.2">
      <c r="A1139" s="7"/>
      <c r="B1139" s="105"/>
      <c r="C1139" s="106"/>
      <c r="D1139" s="107"/>
      <c r="E1139" s="107"/>
      <c r="F1139" s="108"/>
      <c r="G1139" s="109"/>
      <c r="H1139" s="109"/>
      <c r="I1139" s="109"/>
      <c r="J1139" s="109"/>
      <c r="K1139" s="110"/>
      <c r="L1139" s="181"/>
      <c r="M1139" s="181"/>
      <c r="N1139" s="11"/>
      <c r="O1139" s="186"/>
      <c r="P1139" s="186"/>
      <c r="Q1139" s="11"/>
      <c r="R1139" s="172"/>
      <c r="S1139" s="172"/>
      <c r="T1139" s="172"/>
      <c r="U1139" s="172"/>
      <c r="V1139" s="172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/>
      <c r="BQ1139" s="11"/>
      <c r="BR1139" s="11"/>
      <c r="BS1139" s="11"/>
      <c r="BT1139" s="11"/>
      <c r="BU1139" s="11"/>
      <c r="BV1139" s="11"/>
      <c r="BW1139" s="11"/>
      <c r="BX1139" s="11"/>
      <c r="BY1139" s="11"/>
      <c r="BZ1139" s="11"/>
      <c r="CA1139" s="11"/>
      <c r="CB1139" s="11"/>
    </row>
    <row r="1140" spans="1:80" s="9" customFormat="1" x14ac:dyDescent="0.2">
      <c r="A1140" s="7"/>
      <c r="B1140" s="105"/>
      <c r="C1140" s="106"/>
      <c r="D1140" s="107"/>
      <c r="E1140" s="107"/>
      <c r="F1140" s="108"/>
      <c r="G1140" s="109"/>
      <c r="H1140" s="109"/>
      <c r="I1140" s="109"/>
      <c r="J1140" s="109"/>
      <c r="K1140" s="110"/>
      <c r="L1140" s="181"/>
      <c r="M1140" s="181"/>
      <c r="N1140" s="11"/>
      <c r="O1140" s="186"/>
      <c r="P1140" s="186"/>
      <c r="Q1140" s="11"/>
      <c r="R1140" s="172"/>
      <c r="S1140" s="172"/>
      <c r="T1140" s="172"/>
      <c r="U1140" s="172"/>
      <c r="V1140" s="172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/>
      <c r="BQ1140" s="11"/>
      <c r="BR1140" s="11"/>
      <c r="BS1140" s="11"/>
      <c r="BT1140" s="11"/>
      <c r="BU1140" s="11"/>
      <c r="BV1140" s="11"/>
      <c r="BW1140" s="11"/>
      <c r="BX1140" s="11"/>
      <c r="BY1140" s="11"/>
      <c r="BZ1140" s="11"/>
      <c r="CA1140" s="11"/>
      <c r="CB1140" s="11"/>
    </row>
    <row r="1141" spans="1:80" s="9" customFormat="1" x14ac:dyDescent="0.2">
      <c r="A1141" s="7"/>
      <c r="B1141" s="105"/>
      <c r="C1141" s="106"/>
      <c r="D1141" s="107"/>
      <c r="E1141" s="107"/>
      <c r="F1141" s="108"/>
      <c r="G1141" s="109"/>
      <c r="H1141" s="109"/>
      <c r="I1141" s="109"/>
      <c r="J1141" s="109"/>
      <c r="K1141" s="110"/>
      <c r="L1141" s="181"/>
      <c r="M1141" s="181"/>
      <c r="N1141" s="11"/>
      <c r="O1141" s="186"/>
      <c r="P1141" s="186"/>
      <c r="Q1141" s="11"/>
      <c r="R1141" s="172"/>
      <c r="S1141" s="172"/>
      <c r="T1141" s="172"/>
      <c r="U1141" s="172"/>
      <c r="V1141" s="172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/>
      <c r="BQ1141" s="11"/>
      <c r="BR1141" s="11"/>
      <c r="BS1141" s="11"/>
      <c r="BT1141" s="11"/>
      <c r="BU1141" s="11"/>
      <c r="BV1141" s="11"/>
      <c r="BW1141" s="11"/>
      <c r="BX1141" s="11"/>
      <c r="BY1141" s="11"/>
      <c r="BZ1141" s="11"/>
      <c r="CA1141" s="11"/>
      <c r="CB1141" s="11"/>
    </row>
    <row r="1142" spans="1:80" s="9" customFormat="1" x14ac:dyDescent="0.2">
      <c r="A1142" s="7"/>
      <c r="B1142" s="105"/>
      <c r="C1142" s="106"/>
      <c r="D1142" s="107"/>
      <c r="E1142" s="107"/>
      <c r="F1142" s="108"/>
      <c r="G1142" s="109"/>
      <c r="H1142" s="109"/>
      <c r="I1142" s="109"/>
      <c r="J1142" s="109"/>
      <c r="K1142" s="110"/>
      <c r="L1142" s="181"/>
      <c r="M1142" s="181"/>
      <c r="N1142" s="11"/>
      <c r="O1142" s="186"/>
      <c r="P1142" s="186"/>
      <c r="Q1142" s="11"/>
      <c r="R1142" s="172"/>
      <c r="S1142" s="172"/>
      <c r="T1142" s="172"/>
      <c r="U1142" s="172"/>
      <c r="V1142" s="172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1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1"/>
      <c r="BH1142" s="11"/>
      <c r="BI1142" s="11"/>
      <c r="BJ1142" s="11"/>
      <c r="BK1142" s="11"/>
      <c r="BL1142" s="11"/>
      <c r="BM1142" s="11"/>
      <c r="BN1142" s="11"/>
      <c r="BO1142" s="11"/>
      <c r="BP1142" s="11"/>
      <c r="BQ1142" s="11"/>
      <c r="BR1142" s="11"/>
      <c r="BS1142" s="11"/>
      <c r="BT1142" s="11"/>
      <c r="BU1142" s="11"/>
      <c r="BV1142" s="11"/>
      <c r="BW1142" s="11"/>
      <c r="BX1142" s="11"/>
      <c r="BY1142" s="11"/>
      <c r="BZ1142" s="11"/>
      <c r="CA1142" s="11"/>
      <c r="CB1142" s="11"/>
    </row>
    <row r="1143" spans="1:80" s="9" customFormat="1" x14ac:dyDescent="0.2">
      <c r="A1143" s="7"/>
      <c r="B1143" s="105"/>
      <c r="C1143" s="106"/>
      <c r="D1143" s="107"/>
      <c r="E1143" s="107"/>
      <c r="F1143" s="108"/>
      <c r="G1143" s="109"/>
      <c r="H1143" s="109"/>
      <c r="I1143" s="109"/>
      <c r="J1143" s="109"/>
      <c r="K1143" s="110"/>
      <c r="L1143" s="181"/>
      <c r="M1143" s="181"/>
      <c r="N1143" s="11"/>
      <c r="O1143" s="186"/>
      <c r="P1143" s="186"/>
      <c r="Q1143" s="11"/>
      <c r="R1143" s="172"/>
      <c r="S1143" s="172"/>
      <c r="T1143" s="172"/>
      <c r="U1143" s="172"/>
      <c r="V1143" s="172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  <c r="AH1143" s="11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1"/>
      <c r="BH1143" s="11"/>
      <c r="BI1143" s="11"/>
      <c r="BJ1143" s="11"/>
      <c r="BK1143" s="11"/>
      <c r="BL1143" s="11"/>
      <c r="BM1143" s="11"/>
      <c r="BN1143" s="11"/>
      <c r="BO1143" s="11"/>
      <c r="BP1143" s="11"/>
      <c r="BQ1143" s="11"/>
      <c r="BR1143" s="11"/>
      <c r="BS1143" s="11"/>
      <c r="BT1143" s="11"/>
      <c r="BU1143" s="11"/>
      <c r="BV1143" s="11"/>
      <c r="BW1143" s="11"/>
      <c r="BX1143" s="11"/>
      <c r="BY1143" s="11"/>
      <c r="BZ1143" s="11"/>
      <c r="CA1143" s="11"/>
      <c r="CB1143" s="11"/>
    </row>
    <row r="1144" spans="1:80" s="9" customFormat="1" x14ac:dyDescent="0.2">
      <c r="A1144" s="7"/>
      <c r="B1144" s="105"/>
      <c r="C1144" s="106"/>
      <c r="D1144" s="107"/>
      <c r="E1144" s="107"/>
      <c r="F1144" s="108"/>
      <c r="G1144" s="109"/>
      <c r="H1144" s="109"/>
      <c r="I1144" s="109"/>
      <c r="J1144" s="109"/>
      <c r="K1144" s="110"/>
      <c r="L1144" s="181"/>
      <c r="M1144" s="181"/>
      <c r="N1144" s="11"/>
      <c r="O1144" s="186"/>
      <c r="P1144" s="186"/>
      <c r="Q1144" s="11"/>
      <c r="R1144" s="172"/>
      <c r="S1144" s="172"/>
      <c r="T1144" s="172"/>
      <c r="U1144" s="172"/>
      <c r="V1144" s="172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  <c r="AH1144" s="11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  <c r="BM1144" s="11"/>
      <c r="BN1144" s="11"/>
      <c r="BO1144" s="11"/>
      <c r="BP1144" s="11"/>
      <c r="BQ1144" s="11"/>
      <c r="BR1144" s="11"/>
      <c r="BS1144" s="11"/>
      <c r="BT1144" s="11"/>
      <c r="BU1144" s="11"/>
      <c r="BV1144" s="11"/>
      <c r="BW1144" s="11"/>
      <c r="BX1144" s="11"/>
      <c r="BY1144" s="11"/>
      <c r="BZ1144" s="11"/>
      <c r="CA1144" s="11"/>
      <c r="CB1144" s="11"/>
    </row>
    <row r="1145" spans="1:80" s="9" customFormat="1" x14ac:dyDescent="0.2">
      <c r="A1145" s="7"/>
      <c r="B1145" s="105"/>
      <c r="C1145" s="106"/>
      <c r="D1145" s="107"/>
      <c r="E1145" s="107"/>
      <c r="F1145" s="108"/>
      <c r="G1145" s="109"/>
      <c r="H1145" s="109"/>
      <c r="I1145" s="109"/>
      <c r="J1145" s="109"/>
      <c r="K1145" s="110"/>
      <c r="L1145" s="181"/>
      <c r="M1145" s="181"/>
      <c r="N1145" s="11"/>
      <c r="O1145" s="186"/>
      <c r="P1145" s="186"/>
      <c r="Q1145" s="11"/>
      <c r="R1145" s="172"/>
      <c r="S1145" s="172"/>
      <c r="T1145" s="172"/>
      <c r="U1145" s="172"/>
      <c r="V1145" s="172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  <c r="AH1145" s="11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/>
      <c r="BQ1145" s="11"/>
      <c r="BR1145" s="11"/>
      <c r="BS1145" s="11"/>
      <c r="BT1145" s="11"/>
      <c r="BU1145" s="11"/>
      <c r="BV1145" s="11"/>
      <c r="BW1145" s="11"/>
      <c r="BX1145" s="11"/>
      <c r="BY1145" s="11"/>
      <c r="BZ1145" s="11"/>
      <c r="CA1145" s="11"/>
      <c r="CB1145" s="11"/>
    </row>
    <row r="1146" spans="1:80" s="9" customFormat="1" x14ac:dyDescent="0.2">
      <c r="A1146" s="7"/>
      <c r="B1146" s="105"/>
      <c r="C1146" s="106"/>
      <c r="D1146" s="107"/>
      <c r="E1146" s="107"/>
      <c r="F1146" s="108"/>
      <c r="G1146" s="109"/>
      <c r="H1146" s="109"/>
      <c r="I1146" s="109"/>
      <c r="J1146" s="109"/>
      <c r="K1146" s="110"/>
      <c r="L1146" s="181"/>
      <c r="M1146" s="181"/>
      <c r="N1146" s="11"/>
      <c r="O1146" s="186"/>
      <c r="P1146" s="186"/>
      <c r="Q1146" s="11"/>
      <c r="R1146" s="172"/>
      <c r="S1146" s="172"/>
      <c r="T1146" s="172"/>
      <c r="U1146" s="172"/>
      <c r="V1146" s="172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  <c r="AH1146" s="11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/>
      <c r="BQ1146" s="11"/>
      <c r="BR1146" s="11"/>
      <c r="BS1146" s="11"/>
      <c r="BT1146" s="11"/>
      <c r="BU1146" s="11"/>
      <c r="BV1146" s="11"/>
      <c r="BW1146" s="11"/>
      <c r="BX1146" s="11"/>
      <c r="BY1146" s="11"/>
      <c r="BZ1146" s="11"/>
      <c r="CA1146" s="11"/>
      <c r="CB1146" s="11"/>
    </row>
    <row r="1147" spans="1:80" s="9" customFormat="1" x14ac:dyDescent="0.2">
      <c r="A1147" s="7"/>
      <c r="B1147" s="105"/>
      <c r="C1147" s="106"/>
      <c r="D1147" s="107"/>
      <c r="E1147" s="107"/>
      <c r="F1147" s="108"/>
      <c r="G1147" s="109"/>
      <c r="H1147" s="109"/>
      <c r="I1147" s="109"/>
      <c r="J1147" s="109"/>
      <c r="K1147" s="110"/>
      <c r="L1147" s="181"/>
      <c r="M1147" s="181"/>
      <c r="N1147" s="11"/>
      <c r="O1147" s="186"/>
      <c r="P1147" s="186"/>
      <c r="Q1147" s="11"/>
      <c r="R1147" s="172"/>
      <c r="S1147" s="172"/>
      <c r="T1147" s="172"/>
      <c r="U1147" s="172"/>
      <c r="V1147" s="172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  <c r="AH1147" s="11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  <c r="BM1147" s="11"/>
      <c r="BN1147" s="11"/>
      <c r="BO1147" s="11"/>
      <c r="BP1147" s="11"/>
      <c r="BQ1147" s="11"/>
      <c r="BR1147" s="11"/>
      <c r="BS1147" s="11"/>
      <c r="BT1147" s="11"/>
      <c r="BU1147" s="11"/>
      <c r="BV1147" s="11"/>
      <c r="BW1147" s="11"/>
      <c r="BX1147" s="11"/>
      <c r="BY1147" s="11"/>
      <c r="BZ1147" s="11"/>
      <c r="CA1147" s="11"/>
      <c r="CB1147" s="11"/>
    </row>
    <row r="1148" spans="1:80" s="9" customFormat="1" x14ac:dyDescent="0.2">
      <c r="A1148" s="7"/>
      <c r="B1148" s="105"/>
      <c r="C1148" s="106"/>
      <c r="D1148" s="107"/>
      <c r="E1148" s="107"/>
      <c r="F1148" s="108"/>
      <c r="G1148" s="109"/>
      <c r="H1148" s="109"/>
      <c r="I1148" s="109"/>
      <c r="J1148" s="109"/>
      <c r="K1148" s="110"/>
      <c r="L1148" s="181"/>
      <c r="M1148" s="181"/>
      <c r="N1148" s="11"/>
      <c r="O1148" s="186"/>
      <c r="P1148" s="186"/>
      <c r="Q1148" s="11"/>
      <c r="R1148" s="172"/>
      <c r="S1148" s="172"/>
      <c r="T1148" s="172"/>
      <c r="U1148" s="172"/>
      <c r="V1148" s="172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  <c r="AH1148" s="11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/>
      <c r="BQ1148" s="11"/>
      <c r="BR1148" s="11"/>
      <c r="BS1148" s="11"/>
      <c r="BT1148" s="11"/>
      <c r="BU1148" s="11"/>
      <c r="BV1148" s="11"/>
      <c r="BW1148" s="11"/>
      <c r="BX1148" s="11"/>
      <c r="BY1148" s="11"/>
      <c r="BZ1148" s="11"/>
      <c r="CA1148" s="11"/>
      <c r="CB1148" s="11"/>
    </row>
    <row r="1149" spans="1:80" s="9" customFormat="1" x14ac:dyDescent="0.2">
      <c r="A1149" s="7"/>
      <c r="B1149" s="105"/>
      <c r="C1149" s="106"/>
      <c r="D1149" s="107"/>
      <c r="E1149" s="107"/>
      <c r="F1149" s="108"/>
      <c r="G1149" s="109"/>
      <c r="H1149" s="109"/>
      <c r="I1149" s="109"/>
      <c r="J1149" s="109"/>
      <c r="K1149" s="110"/>
      <c r="L1149" s="181"/>
      <c r="M1149" s="181"/>
      <c r="N1149" s="11"/>
      <c r="O1149" s="186"/>
      <c r="P1149" s="186"/>
      <c r="Q1149" s="11"/>
      <c r="R1149" s="172"/>
      <c r="S1149" s="172"/>
      <c r="T1149" s="172"/>
      <c r="U1149" s="172"/>
      <c r="V1149" s="172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  <c r="AH1149" s="11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1"/>
      <c r="BH1149" s="11"/>
      <c r="BI1149" s="11"/>
      <c r="BJ1149" s="11"/>
      <c r="BK1149" s="11"/>
      <c r="BL1149" s="11"/>
      <c r="BM1149" s="11"/>
      <c r="BN1149" s="11"/>
      <c r="BO1149" s="11"/>
      <c r="BP1149" s="11"/>
      <c r="BQ1149" s="11"/>
      <c r="BR1149" s="11"/>
      <c r="BS1149" s="11"/>
      <c r="BT1149" s="11"/>
      <c r="BU1149" s="11"/>
      <c r="BV1149" s="11"/>
      <c r="BW1149" s="11"/>
      <c r="BX1149" s="11"/>
      <c r="BY1149" s="11"/>
      <c r="BZ1149" s="11"/>
      <c r="CA1149" s="11"/>
      <c r="CB1149" s="11"/>
    </row>
    <row r="1150" spans="1:80" s="9" customFormat="1" x14ac:dyDescent="0.2">
      <c r="A1150" s="7"/>
      <c r="B1150" s="105"/>
      <c r="C1150" s="106"/>
      <c r="D1150" s="107"/>
      <c r="E1150" s="107"/>
      <c r="F1150" s="108"/>
      <c r="G1150" s="109"/>
      <c r="H1150" s="109"/>
      <c r="I1150" s="109"/>
      <c r="J1150" s="109"/>
      <c r="K1150" s="110"/>
      <c r="L1150" s="181"/>
      <c r="M1150" s="181"/>
      <c r="N1150" s="11"/>
      <c r="O1150" s="186"/>
      <c r="P1150" s="186"/>
      <c r="Q1150" s="11"/>
      <c r="R1150" s="172"/>
      <c r="S1150" s="172"/>
      <c r="T1150" s="172"/>
      <c r="U1150" s="172"/>
      <c r="V1150" s="172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1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/>
      <c r="BQ1150" s="11"/>
      <c r="BR1150" s="11"/>
      <c r="BS1150" s="11"/>
      <c r="BT1150" s="11"/>
      <c r="BU1150" s="11"/>
      <c r="BV1150" s="11"/>
      <c r="BW1150" s="11"/>
      <c r="BX1150" s="11"/>
      <c r="BY1150" s="11"/>
      <c r="BZ1150" s="11"/>
      <c r="CA1150" s="11"/>
      <c r="CB1150" s="11"/>
    </row>
    <row r="1151" spans="1:80" s="9" customFormat="1" x14ac:dyDescent="0.2">
      <c r="A1151" s="7"/>
      <c r="B1151" s="105"/>
      <c r="C1151" s="106"/>
      <c r="D1151" s="107"/>
      <c r="E1151" s="107"/>
      <c r="F1151" s="108"/>
      <c r="G1151" s="109"/>
      <c r="H1151" s="109"/>
      <c r="I1151" s="109"/>
      <c r="J1151" s="109"/>
      <c r="K1151" s="110"/>
      <c r="L1151" s="181"/>
      <c r="M1151" s="181"/>
      <c r="N1151" s="11"/>
      <c r="O1151" s="186"/>
      <c r="P1151" s="186"/>
      <c r="Q1151" s="11"/>
      <c r="R1151" s="172"/>
      <c r="S1151" s="172"/>
      <c r="T1151" s="172"/>
      <c r="U1151" s="172"/>
      <c r="V1151" s="172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  <c r="AH1151" s="11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/>
      <c r="BQ1151" s="11"/>
      <c r="BR1151" s="11"/>
      <c r="BS1151" s="11"/>
      <c r="BT1151" s="11"/>
      <c r="BU1151" s="11"/>
      <c r="BV1151" s="11"/>
      <c r="BW1151" s="11"/>
      <c r="BX1151" s="11"/>
      <c r="BY1151" s="11"/>
      <c r="BZ1151" s="11"/>
      <c r="CA1151" s="11"/>
      <c r="CB1151" s="11"/>
    </row>
    <row r="1152" spans="1:80" s="9" customFormat="1" x14ac:dyDescent="0.2">
      <c r="A1152" s="7"/>
      <c r="B1152" s="105"/>
      <c r="C1152" s="106"/>
      <c r="D1152" s="107"/>
      <c r="E1152" s="107"/>
      <c r="F1152" s="108"/>
      <c r="G1152" s="109"/>
      <c r="H1152" s="109"/>
      <c r="I1152" s="109"/>
      <c r="J1152" s="109"/>
      <c r="K1152" s="110"/>
      <c r="L1152" s="181"/>
      <c r="M1152" s="181"/>
      <c r="N1152" s="11"/>
      <c r="O1152" s="186"/>
      <c r="P1152" s="186"/>
      <c r="Q1152" s="11"/>
      <c r="R1152" s="172"/>
      <c r="S1152" s="172"/>
      <c r="T1152" s="172"/>
      <c r="U1152" s="172"/>
      <c r="V1152" s="172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  <c r="AH1152" s="11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/>
      <c r="BQ1152" s="11"/>
      <c r="BR1152" s="11"/>
      <c r="BS1152" s="11"/>
      <c r="BT1152" s="11"/>
      <c r="BU1152" s="11"/>
      <c r="BV1152" s="11"/>
      <c r="BW1152" s="11"/>
      <c r="BX1152" s="11"/>
      <c r="BY1152" s="11"/>
      <c r="BZ1152" s="11"/>
      <c r="CA1152" s="11"/>
      <c r="CB1152" s="11"/>
    </row>
    <row r="1153" spans="1:80" s="9" customFormat="1" x14ac:dyDescent="0.2">
      <c r="A1153" s="7"/>
      <c r="B1153" s="105"/>
      <c r="C1153" s="106"/>
      <c r="D1153" s="107"/>
      <c r="E1153" s="107"/>
      <c r="F1153" s="108"/>
      <c r="G1153" s="109"/>
      <c r="H1153" s="109"/>
      <c r="I1153" s="109"/>
      <c r="J1153" s="109"/>
      <c r="K1153" s="110"/>
      <c r="L1153" s="181"/>
      <c r="M1153" s="181"/>
      <c r="N1153" s="11"/>
      <c r="O1153" s="186"/>
      <c r="P1153" s="186"/>
      <c r="Q1153" s="11"/>
      <c r="R1153" s="172"/>
      <c r="S1153" s="172"/>
      <c r="T1153" s="172"/>
      <c r="U1153" s="172"/>
      <c r="V1153" s="172"/>
      <c r="W1153" s="11"/>
      <c r="X1153" s="11"/>
      <c r="Y1153" s="11"/>
      <c r="Z1153" s="11"/>
      <c r="AA1153" s="11"/>
      <c r="AB1153" s="11"/>
      <c r="AC1153" s="11"/>
      <c r="AD1153" s="11"/>
      <c r="AE1153" s="11"/>
      <c r="AF1153" s="11"/>
      <c r="AG1153" s="11"/>
      <c r="AH1153" s="11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/>
      <c r="BQ1153" s="11"/>
      <c r="BR1153" s="11"/>
      <c r="BS1153" s="11"/>
      <c r="BT1153" s="11"/>
      <c r="BU1153" s="11"/>
      <c r="BV1153" s="11"/>
      <c r="BW1153" s="11"/>
      <c r="BX1153" s="11"/>
      <c r="BY1153" s="11"/>
      <c r="BZ1153" s="11"/>
      <c r="CA1153" s="11"/>
      <c r="CB1153" s="11"/>
    </row>
    <row r="1154" spans="1:80" s="9" customFormat="1" x14ac:dyDescent="0.2">
      <c r="A1154" s="7"/>
      <c r="B1154" s="105"/>
      <c r="C1154" s="106"/>
      <c r="D1154" s="107"/>
      <c r="E1154" s="107"/>
      <c r="F1154" s="108"/>
      <c r="G1154" s="109"/>
      <c r="H1154" s="109"/>
      <c r="I1154" s="109"/>
      <c r="J1154" s="109"/>
      <c r="K1154" s="110"/>
      <c r="L1154" s="181"/>
      <c r="M1154" s="181"/>
      <c r="N1154" s="11"/>
      <c r="O1154" s="186"/>
      <c r="P1154" s="186"/>
      <c r="Q1154" s="11"/>
      <c r="R1154" s="172"/>
      <c r="S1154" s="172"/>
      <c r="T1154" s="172"/>
      <c r="U1154" s="172"/>
      <c r="V1154" s="172"/>
      <c r="W1154" s="11"/>
      <c r="X1154" s="11"/>
      <c r="Y1154" s="11"/>
      <c r="Z1154" s="11"/>
      <c r="AA1154" s="11"/>
      <c r="AB1154" s="11"/>
      <c r="AC1154" s="11"/>
      <c r="AD1154" s="11"/>
      <c r="AE1154" s="11"/>
      <c r="AF1154" s="11"/>
      <c r="AG1154" s="11"/>
      <c r="AH1154" s="11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/>
      <c r="BQ1154" s="11"/>
      <c r="BR1154" s="11"/>
      <c r="BS1154" s="11"/>
      <c r="BT1154" s="11"/>
      <c r="BU1154" s="11"/>
      <c r="BV1154" s="11"/>
      <c r="BW1154" s="11"/>
      <c r="BX1154" s="11"/>
      <c r="BY1154" s="11"/>
      <c r="BZ1154" s="11"/>
      <c r="CA1154" s="11"/>
      <c r="CB1154" s="11"/>
    </row>
    <row r="1155" spans="1:80" s="9" customFormat="1" x14ac:dyDescent="0.2">
      <c r="A1155" s="7"/>
      <c r="B1155" s="105"/>
      <c r="C1155" s="106"/>
      <c r="D1155" s="107"/>
      <c r="E1155" s="107"/>
      <c r="F1155" s="108"/>
      <c r="G1155" s="109"/>
      <c r="H1155" s="109"/>
      <c r="I1155" s="109"/>
      <c r="J1155" s="109"/>
      <c r="K1155" s="110"/>
      <c r="L1155" s="181"/>
      <c r="M1155" s="181"/>
      <c r="N1155" s="11"/>
      <c r="O1155" s="186"/>
      <c r="P1155" s="186"/>
      <c r="Q1155" s="11"/>
      <c r="R1155" s="172"/>
      <c r="S1155" s="172"/>
      <c r="T1155" s="172"/>
      <c r="U1155" s="172"/>
      <c r="V1155" s="172"/>
      <c r="W1155" s="11"/>
      <c r="X1155" s="11"/>
      <c r="Y1155" s="11"/>
      <c r="Z1155" s="11"/>
      <c r="AA1155" s="11"/>
      <c r="AB1155" s="11"/>
      <c r="AC1155" s="11"/>
      <c r="AD1155" s="11"/>
      <c r="AE1155" s="11"/>
      <c r="AF1155" s="11"/>
      <c r="AG1155" s="11"/>
      <c r="AH1155" s="11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1"/>
      <c r="BH1155" s="11"/>
      <c r="BI1155" s="11"/>
      <c r="BJ1155" s="11"/>
      <c r="BK1155" s="11"/>
      <c r="BL1155" s="11"/>
      <c r="BM1155" s="11"/>
      <c r="BN1155" s="11"/>
      <c r="BO1155" s="11"/>
      <c r="BP1155" s="11"/>
      <c r="BQ1155" s="11"/>
      <c r="BR1155" s="11"/>
      <c r="BS1155" s="11"/>
      <c r="BT1155" s="11"/>
      <c r="BU1155" s="11"/>
      <c r="BV1155" s="11"/>
      <c r="BW1155" s="11"/>
      <c r="BX1155" s="11"/>
      <c r="BY1155" s="11"/>
      <c r="BZ1155" s="11"/>
      <c r="CA1155" s="11"/>
      <c r="CB1155" s="11"/>
    </row>
    <row r="1156" spans="1:80" s="9" customFormat="1" x14ac:dyDescent="0.2">
      <c r="A1156" s="7"/>
      <c r="B1156" s="105"/>
      <c r="C1156" s="106"/>
      <c r="D1156" s="107"/>
      <c r="E1156" s="107"/>
      <c r="F1156" s="108"/>
      <c r="G1156" s="109"/>
      <c r="H1156" s="109"/>
      <c r="I1156" s="109"/>
      <c r="J1156" s="109"/>
      <c r="K1156" s="110"/>
      <c r="L1156" s="181"/>
      <c r="M1156" s="181"/>
      <c r="N1156" s="11"/>
      <c r="O1156" s="186"/>
      <c r="P1156" s="186"/>
      <c r="Q1156" s="11"/>
      <c r="R1156" s="172"/>
      <c r="S1156" s="172"/>
      <c r="T1156" s="172"/>
      <c r="U1156" s="172"/>
      <c r="V1156" s="172"/>
      <c r="W1156" s="11"/>
      <c r="X1156" s="11"/>
      <c r="Y1156" s="11"/>
      <c r="Z1156" s="11"/>
      <c r="AA1156" s="11"/>
      <c r="AB1156" s="11"/>
      <c r="AC1156" s="11"/>
      <c r="AD1156" s="11"/>
      <c r="AE1156" s="11"/>
      <c r="AF1156" s="11"/>
      <c r="AG1156" s="11"/>
      <c r="AH1156" s="11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  <c r="BM1156" s="11"/>
      <c r="BN1156" s="11"/>
      <c r="BO1156" s="11"/>
      <c r="BP1156" s="11"/>
      <c r="BQ1156" s="11"/>
      <c r="BR1156" s="11"/>
      <c r="BS1156" s="11"/>
      <c r="BT1156" s="11"/>
      <c r="BU1156" s="11"/>
      <c r="BV1156" s="11"/>
      <c r="BW1156" s="11"/>
      <c r="BX1156" s="11"/>
      <c r="BY1156" s="11"/>
      <c r="BZ1156" s="11"/>
      <c r="CA1156" s="11"/>
      <c r="CB1156" s="11"/>
    </row>
    <row r="1157" spans="1:80" s="9" customFormat="1" x14ac:dyDescent="0.2">
      <c r="A1157" s="7"/>
      <c r="B1157" s="105"/>
      <c r="C1157" s="106"/>
      <c r="D1157" s="107"/>
      <c r="E1157" s="107"/>
      <c r="F1157" s="108"/>
      <c r="G1157" s="109"/>
      <c r="H1157" s="109"/>
      <c r="I1157" s="109"/>
      <c r="J1157" s="109"/>
      <c r="K1157" s="110"/>
      <c r="L1157" s="181"/>
      <c r="M1157" s="181"/>
      <c r="N1157" s="11"/>
      <c r="O1157" s="186"/>
      <c r="P1157" s="186"/>
      <c r="Q1157" s="11"/>
      <c r="R1157" s="172"/>
      <c r="S1157" s="172"/>
      <c r="T1157" s="172"/>
      <c r="U1157" s="172"/>
      <c r="V1157" s="172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  <c r="AH1157" s="11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/>
      <c r="BQ1157" s="11"/>
      <c r="BR1157" s="11"/>
      <c r="BS1157" s="11"/>
      <c r="BT1157" s="11"/>
      <c r="BU1157" s="11"/>
      <c r="BV1157" s="11"/>
      <c r="BW1157" s="11"/>
      <c r="BX1157" s="11"/>
      <c r="BY1157" s="11"/>
      <c r="BZ1157" s="11"/>
      <c r="CA1157" s="11"/>
      <c r="CB1157" s="11"/>
    </row>
    <row r="1158" spans="1:80" s="9" customFormat="1" x14ac:dyDescent="0.2">
      <c r="A1158" s="7"/>
      <c r="B1158" s="105"/>
      <c r="C1158" s="106"/>
      <c r="D1158" s="107"/>
      <c r="E1158" s="107"/>
      <c r="F1158" s="108"/>
      <c r="G1158" s="109"/>
      <c r="H1158" s="109"/>
      <c r="I1158" s="109"/>
      <c r="J1158" s="109"/>
      <c r="K1158" s="110"/>
      <c r="L1158" s="181"/>
      <c r="M1158" s="181"/>
      <c r="N1158" s="11"/>
      <c r="O1158" s="186"/>
      <c r="P1158" s="186"/>
      <c r="Q1158" s="11"/>
      <c r="R1158" s="172"/>
      <c r="S1158" s="172"/>
      <c r="T1158" s="172"/>
      <c r="U1158" s="172"/>
      <c r="V1158" s="172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  <c r="AH1158" s="11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  <c r="BM1158" s="11"/>
      <c r="BN1158" s="11"/>
      <c r="BO1158" s="11"/>
      <c r="BP1158" s="11"/>
      <c r="BQ1158" s="11"/>
      <c r="BR1158" s="11"/>
      <c r="BS1158" s="11"/>
      <c r="BT1158" s="11"/>
      <c r="BU1158" s="11"/>
      <c r="BV1158" s="11"/>
      <c r="BW1158" s="11"/>
      <c r="BX1158" s="11"/>
      <c r="BY1158" s="11"/>
      <c r="BZ1158" s="11"/>
      <c r="CA1158" s="11"/>
      <c r="CB1158" s="11"/>
    </row>
    <row r="1159" spans="1:80" s="9" customFormat="1" x14ac:dyDescent="0.2">
      <c r="A1159" s="7"/>
      <c r="B1159" s="105"/>
      <c r="C1159" s="106"/>
      <c r="D1159" s="107"/>
      <c r="E1159" s="107"/>
      <c r="F1159" s="108"/>
      <c r="G1159" s="109"/>
      <c r="H1159" s="109"/>
      <c r="I1159" s="109"/>
      <c r="J1159" s="109"/>
      <c r="K1159" s="110"/>
      <c r="L1159" s="181"/>
      <c r="M1159" s="181"/>
      <c r="N1159" s="11"/>
      <c r="O1159" s="186"/>
      <c r="P1159" s="186"/>
      <c r="Q1159" s="11"/>
      <c r="R1159" s="172"/>
      <c r="S1159" s="172"/>
      <c r="T1159" s="172"/>
      <c r="U1159" s="172"/>
      <c r="V1159" s="172"/>
      <c r="W1159" s="11"/>
      <c r="X1159" s="11"/>
      <c r="Y1159" s="11"/>
      <c r="Z1159" s="11"/>
      <c r="AA1159" s="11"/>
      <c r="AB1159" s="11"/>
      <c r="AC1159" s="11"/>
      <c r="AD1159" s="11"/>
      <c r="AE1159" s="11"/>
      <c r="AF1159" s="11"/>
      <c r="AG1159" s="11"/>
      <c r="AH1159" s="11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/>
      <c r="BQ1159" s="11"/>
      <c r="BR1159" s="11"/>
      <c r="BS1159" s="11"/>
      <c r="BT1159" s="11"/>
      <c r="BU1159" s="11"/>
      <c r="BV1159" s="11"/>
      <c r="BW1159" s="11"/>
      <c r="BX1159" s="11"/>
      <c r="BY1159" s="11"/>
      <c r="BZ1159" s="11"/>
      <c r="CA1159" s="11"/>
      <c r="CB1159" s="11"/>
    </row>
    <row r="1160" spans="1:80" s="9" customFormat="1" x14ac:dyDescent="0.2">
      <c r="A1160" s="7"/>
      <c r="B1160" s="105"/>
      <c r="C1160" s="106"/>
      <c r="D1160" s="107"/>
      <c r="E1160" s="107"/>
      <c r="F1160" s="108"/>
      <c r="G1160" s="109"/>
      <c r="H1160" s="109"/>
      <c r="I1160" s="109"/>
      <c r="J1160" s="109"/>
      <c r="K1160" s="110"/>
      <c r="L1160" s="181"/>
      <c r="M1160" s="181"/>
      <c r="N1160" s="11"/>
      <c r="O1160" s="186"/>
      <c r="P1160" s="186"/>
      <c r="Q1160" s="11"/>
      <c r="R1160" s="172"/>
      <c r="S1160" s="172"/>
      <c r="T1160" s="172"/>
      <c r="U1160" s="172"/>
      <c r="V1160" s="172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  <c r="AH1160" s="11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  <c r="BM1160" s="11"/>
      <c r="BN1160" s="11"/>
      <c r="BO1160" s="11"/>
      <c r="BP1160" s="11"/>
      <c r="BQ1160" s="11"/>
      <c r="BR1160" s="11"/>
      <c r="BS1160" s="11"/>
      <c r="BT1160" s="11"/>
      <c r="BU1160" s="11"/>
      <c r="BV1160" s="11"/>
      <c r="BW1160" s="11"/>
      <c r="BX1160" s="11"/>
      <c r="BY1160" s="11"/>
      <c r="BZ1160" s="11"/>
      <c r="CA1160" s="11"/>
      <c r="CB1160" s="11"/>
    </row>
    <row r="1161" spans="1:80" s="9" customFormat="1" x14ac:dyDescent="0.2">
      <c r="A1161" s="7"/>
      <c r="B1161" s="105"/>
      <c r="C1161" s="106"/>
      <c r="D1161" s="107"/>
      <c r="E1161" s="107"/>
      <c r="F1161" s="108"/>
      <c r="G1161" s="109"/>
      <c r="H1161" s="109"/>
      <c r="I1161" s="109"/>
      <c r="J1161" s="109"/>
      <c r="K1161" s="110"/>
      <c r="L1161" s="181"/>
      <c r="M1161" s="181"/>
      <c r="N1161" s="11"/>
      <c r="O1161" s="186"/>
      <c r="P1161" s="186"/>
      <c r="Q1161" s="11"/>
      <c r="R1161" s="172"/>
      <c r="S1161" s="172"/>
      <c r="T1161" s="172"/>
      <c r="U1161" s="172"/>
      <c r="V1161" s="172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  <c r="AH1161" s="11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1"/>
      <c r="BH1161" s="11"/>
      <c r="BI1161" s="11"/>
      <c r="BJ1161" s="11"/>
      <c r="BK1161" s="11"/>
      <c r="BL1161" s="11"/>
      <c r="BM1161" s="11"/>
      <c r="BN1161" s="11"/>
      <c r="BO1161" s="11"/>
      <c r="BP1161" s="11"/>
      <c r="BQ1161" s="11"/>
      <c r="BR1161" s="11"/>
      <c r="BS1161" s="11"/>
      <c r="BT1161" s="11"/>
      <c r="BU1161" s="11"/>
      <c r="BV1161" s="11"/>
      <c r="BW1161" s="11"/>
      <c r="BX1161" s="11"/>
      <c r="BY1161" s="11"/>
      <c r="BZ1161" s="11"/>
      <c r="CA1161" s="11"/>
      <c r="CB1161" s="11"/>
    </row>
    <row r="1162" spans="1:80" s="9" customFormat="1" x14ac:dyDescent="0.2">
      <c r="A1162" s="7"/>
      <c r="B1162" s="105"/>
      <c r="C1162" s="106"/>
      <c r="D1162" s="107"/>
      <c r="E1162" s="107"/>
      <c r="F1162" s="108"/>
      <c r="G1162" s="109"/>
      <c r="H1162" s="109"/>
      <c r="I1162" s="109"/>
      <c r="J1162" s="109"/>
      <c r="K1162" s="110"/>
      <c r="L1162" s="181"/>
      <c r="M1162" s="181"/>
      <c r="N1162" s="11"/>
      <c r="O1162" s="186"/>
      <c r="P1162" s="186"/>
      <c r="Q1162" s="11"/>
      <c r="R1162" s="172"/>
      <c r="S1162" s="172"/>
      <c r="T1162" s="172"/>
      <c r="U1162" s="172"/>
      <c r="V1162" s="172"/>
      <c r="W1162" s="11"/>
      <c r="X1162" s="11"/>
      <c r="Y1162" s="11"/>
      <c r="Z1162" s="11"/>
      <c r="AA1162" s="11"/>
      <c r="AB1162" s="11"/>
      <c r="AC1162" s="11"/>
      <c r="AD1162" s="11"/>
      <c r="AE1162" s="11"/>
      <c r="AF1162" s="11"/>
      <c r="AG1162" s="11"/>
      <c r="AH1162" s="11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  <c r="BM1162" s="11"/>
      <c r="BN1162" s="11"/>
      <c r="BO1162" s="11"/>
      <c r="BP1162" s="11"/>
      <c r="BQ1162" s="11"/>
      <c r="BR1162" s="11"/>
      <c r="BS1162" s="11"/>
      <c r="BT1162" s="11"/>
      <c r="BU1162" s="11"/>
      <c r="BV1162" s="11"/>
      <c r="BW1162" s="11"/>
      <c r="BX1162" s="11"/>
      <c r="BY1162" s="11"/>
      <c r="BZ1162" s="11"/>
      <c r="CA1162" s="11"/>
      <c r="CB1162" s="11"/>
    </row>
    <row r="1163" spans="1:80" s="9" customFormat="1" x14ac:dyDescent="0.2">
      <c r="A1163" s="7"/>
      <c r="B1163" s="105"/>
      <c r="C1163" s="106"/>
      <c r="D1163" s="107"/>
      <c r="E1163" s="107"/>
      <c r="F1163" s="108"/>
      <c r="G1163" s="109"/>
      <c r="H1163" s="109"/>
      <c r="I1163" s="109"/>
      <c r="J1163" s="109"/>
      <c r="K1163" s="110"/>
      <c r="L1163" s="181"/>
      <c r="M1163" s="181"/>
      <c r="N1163" s="11"/>
      <c r="O1163" s="186"/>
      <c r="P1163" s="186"/>
      <c r="Q1163" s="11"/>
      <c r="R1163" s="172"/>
      <c r="S1163" s="172"/>
      <c r="T1163" s="172"/>
      <c r="U1163" s="172"/>
      <c r="V1163" s="172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  <c r="AH1163" s="11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/>
      <c r="BQ1163" s="11"/>
      <c r="BR1163" s="11"/>
      <c r="BS1163" s="11"/>
      <c r="BT1163" s="11"/>
      <c r="BU1163" s="11"/>
      <c r="BV1163" s="11"/>
      <c r="BW1163" s="11"/>
      <c r="BX1163" s="11"/>
      <c r="BY1163" s="11"/>
      <c r="BZ1163" s="11"/>
      <c r="CA1163" s="11"/>
      <c r="CB1163" s="11"/>
    </row>
    <row r="1164" spans="1:80" s="9" customFormat="1" x14ac:dyDescent="0.2">
      <c r="A1164" s="7"/>
      <c r="B1164" s="105"/>
      <c r="C1164" s="106"/>
      <c r="D1164" s="107"/>
      <c r="E1164" s="107"/>
      <c r="F1164" s="108"/>
      <c r="G1164" s="109"/>
      <c r="H1164" s="109"/>
      <c r="I1164" s="109"/>
      <c r="J1164" s="109"/>
      <c r="K1164" s="110"/>
      <c r="L1164" s="181"/>
      <c r="M1164" s="181"/>
      <c r="N1164" s="11"/>
      <c r="O1164" s="186"/>
      <c r="P1164" s="186"/>
      <c r="Q1164" s="11"/>
      <c r="R1164" s="172"/>
      <c r="S1164" s="172"/>
      <c r="T1164" s="172"/>
      <c r="U1164" s="172"/>
      <c r="V1164" s="172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  <c r="AH1164" s="11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  <c r="BM1164" s="11"/>
      <c r="BN1164" s="11"/>
      <c r="BO1164" s="11"/>
      <c r="BP1164" s="11"/>
      <c r="BQ1164" s="11"/>
      <c r="BR1164" s="11"/>
      <c r="BS1164" s="11"/>
      <c r="BT1164" s="11"/>
      <c r="BU1164" s="11"/>
      <c r="BV1164" s="11"/>
      <c r="BW1164" s="11"/>
      <c r="BX1164" s="11"/>
      <c r="BY1164" s="11"/>
      <c r="BZ1164" s="11"/>
      <c r="CA1164" s="11"/>
      <c r="CB1164" s="11"/>
    </row>
    <row r="1165" spans="1:80" s="9" customFormat="1" x14ac:dyDescent="0.2">
      <c r="A1165" s="7"/>
      <c r="B1165" s="105"/>
      <c r="C1165" s="106"/>
      <c r="D1165" s="107"/>
      <c r="E1165" s="107"/>
      <c r="F1165" s="108"/>
      <c r="G1165" s="109"/>
      <c r="H1165" s="109"/>
      <c r="I1165" s="109"/>
      <c r="J1165" s="109"/>
      <c r="K1165" s="110"/>
      <c r="L1165" s="181"/>
      <c r="M1165" s="181"/>
      <c r="N1165" s="11"/>
      <c r="O1165" s="186"/>
      <c r="P1165" s="186"/>
      <c r="Q1165" s="11"/>
      <c r="R1165" s="172"/>
      <c r="S1165" s="172"/>
      <c r="T1165" s="172"/>
      <c r="U1165" s="172"/>
      <c r="V1165" s="172"/>
      <c r="W1165" s="11"/>
      <c r="X1165" s="11"/>
      <c r="Y1165" s="11"/>
      <c r="Z1165" s="11"/>
      <c r="AA1165" s="11"/>
      <c r="AB1165" s="11"/>
      <c r="AC1165" s="11"/>
      <c r="AD1165" s="11"/>
      <c r="AE1165" s="11"/>
      <c r="AF1165" s="11"/>
      <c r="AG1165" s="11"/>
      <c r="AH1165" s="11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/>
      <c r="BQ1165" s="11"/>
      <c r="BR1165" s="11"/>
      <c r="BS1165" s="11"/>
      <c r="BT1165" s="11"/>
      <c r="BU1165" s="11"/>
      <c r="BV1165" s="11"/>
      <c r="BW1165" s="11"/>
      <c r="BX1165" s="11"/>
      <c r="BY1165" s="11"/>
      <c r="BZ1165" s="11"/>
      <c r="CA1165" s="11"/>
      <c r="CB1165" s="11"/>
    </row>
    <row r="1166" spans="1:80" s="9" customFormat="1" x14ac:dyDescent="0.2">
      <c r="A1166" s="7"/>
      <c r="B1166" s="105"/>
      <c r="C1166" s="106"/>
      <c r="D1166" s="107"/>
      <c r="E1166" s="107"/>
      <c r="F1166" s="108"/>
      <c r="G1166" s="109"/>
      <c r="H1166" s="109"/>
      <c r="I1166" s="109"/>
      <c r="J1166" s="109"/>
      <c r="K1166" s="110"/>
      <c r="L1166" s="181"/>
      <c r="M1166" s="181"/>
      <c r="N1166" s="11"/>
      <c r="O1166" s="186"/>
      <c r="P1166" s="186"/>
      <c r="Q1166" s="11"/>
      <c r="R1166" s="172"/>
      <c r="S1166" s="172"/>
      <c r="T1166" s="172"/>
      <c r="U1166" s="172"/>
      <c r="V1166" s="172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  <c r="AH1166" s="11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  <c r="BM1166" s="11"/>
      <c r="BN1166" s="11"/>
      <c r="BO1166" s="11"/>
      <c r="BP1166" s="11"/>
      <c r="BQ1166" s="11"/>
      <c r="BR1166" s="11"/>
      <c r="BS1166" s="11"/>
      <c r="BT1166" s="11"/>
      <c r="BU1166" s="11"/>
      <c r="BV1166" s="11"/>
      <c r="BW1166" s="11"/>
      <c r="BX1166" s="11"/>
      <c r="BY1166" s="11"/>
      <c r="BZ1166" s="11"/>
      <c r="CA1166" s="11"/>
      <c r="CB1166" s="11"/>
    </row>
    <row r="1167" spans="1:80" s="9" customFormat="1" x14ac:dyDescent="0.2">
      <c r="A1167" s="7"/>
      <c r="B1167" s="105"/>
      <c r="C1167" s="106"/>
      <c r="D1167" s="107"/>
      <c r="E1167" s="107"/>
      <c r="F1167" s="108"/>
      <c r="G1167" s="109"/>
      <c r="H1167" s="109"/>
      <c r="I1167" s="109"/>
      <c r="J1167" s="109"/>
      <c r="K1167" s="110"/>
      <c r="L1167" s="181"/>
      <c r="M1167" s="181"/>
      <c r="N1167" s="11"/>
      <c r="O1167" s="186"/>
      <c r="P1167" s="186"/>
      <c r="Q1167" s="11"/>
      <c r="R1167" s="172"/>
      <c r="S1167" s="172"/>
      <c r="T1167" s="172"/>
      <c r="U1167" s="172"/>
      <c r="V1167" s="172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  <c r="AH1167" s="11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1"/>
      <c r="BH1167" s="11"/>
      <c r="BI1167" s="11"/>
      <c r="BJ1167" s="11"/>
      <c r="BK1167" s="11"/>
      <c r="BL1167" s="11"/>
      <c r="BM1167" s="11"/>
      <c r="BN1167" s="11"/>
      <c r="BO1167" s="11"/>
      <c r="BP1167" s="11"/>
      <c r="BQ1167" s="11"/>
      <c r="BR1167" s="11"/>
      <c r="BS1167" s="11"/>
      <c r="BT1167" s="11"/>
      <c r="BU1167" s="11"/>
      <c r="BV1167" s="11"/>
      <c r="BW1167" s="11"/>
      <c r="BX1167" s="11"/>
      <c r="BY1167" s="11"/>
      <c r="BZ1167" s="11"/>
      <c r="CA1167" s="11"/>
      <c r="CB1167" s="11"/>
    </row>
    <row r="1168" spans="1:80" s="9" customFormat="1" x14ac:dyDescent="0.2">
      <c r="A1168" s="7"/>
      <c r="B1168" s="105"/>
      <c r="C1168" s="106"/>
      <c r="D1168" s="107"/>
      <c r="E1168" s="107"/>
      <c r="F1168" s="108"/>
      <c r="G1168" s="109"/>
      <c r="H1168" s="109"/>
      <c r="I1168" s="109"/>
      <c r="J1168" s="109"/>
      <c r="K1168" s="110"/>
      <c r="L1168" s="181"/>
      <c r="M1168" s="181"/>
      <c r="N1168" s="11"/>
      <c r="O1168" s="186"/>
      <c r="P1168" s="186"/>
      <c r="Q1168" s="11"/>
      <c r="R1168" s="172"/>
      <c r="S1168" s="172"/>
      <c r="T1168" s="172"/>
      <c r="U1168" s="172"/>
      <c r="V1168" s="172"/>
      <c r="W1168" s="11"/>
      <c r="X1168" s="11"/>
      <c r="Y1168" s="11"/>
      <c r="Z1168" s="11"/>
      <c r="AA1168" s="11"/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  <c r="BM1168" s="11"/>
      <c r="BN1168" s="11"/>
      <c r="BO1168" s="11"/>
      <c r="BP1168" s="11"/>
      <c r="BQ1168" s="11"/>
      <c r="BR1168" s="11"/>
      <c r="BS1168" s="11"/>
      <c r="BT1168" s="11"/>
      <c r="BU1168" s="11"/>
      <c r="BV1168" s="11"/>
      <c r="BW1168" s="11"/>
      <c r="BX1168" s="11"/>
      <c r="BY1168" s="11"/>
      <c r="BZ1168" s="11"/>
      <c r="CA1168" s="11"/>
      <c r="CB1168" s="11"/>
    </row>
    <row r="1169" spans="1:80" s="9" customFormat="1" x14ac:dyDescent="0.2">
      <c r="A1169" s="7"/>
      <c r="B1169" s="105"/>
      <c r="C1169" s="106"/>
      <c r="D1169" s="107"/>
      <c r="E1169" s="107"/>
      <c r="F1169" s="108"/>
      <c r="G1169" s="109"/>
      <c r="H1169" s="109"/>
      <c r="I1169" s="109"/>
      <c r="J1169" s="109"/>
      <c r="K1169" s="110"/>
      <c r="L1169" s="181"/>
      <c r="M1169" s="181"/>
      <c r="N1169" s="11"/>
      <c r="O1169" s="186"/>
      <c r="P1169" s="186"/>
      <c r="Q1169" s="11"/>
      <c r="R1169" s="172"/>
      <c r="S1169" s="172"/>
      <c r="T1169" s="172"/>
      <c r="U1169" s="172"/>
      <c r="V1169" s="172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  <c r="BM1169" s="11"/>
      <c r="BN1169" s="11"/>
      <c r="BO1169" s="11"/>
      <c r="BP1169" s="11"/>
      <c r="BQ1169" s="11"/>
      <c r="BR1169" s="11"/>
      <c r="BS1169" s="11"/>
      <c r="BT1169" s="11"/>
      <c r="BU1169" s="11"/>
      <c r="BV1169" s="11"/>
      <c r="BW1169" s="11"/>
      <c r="BX1169" s="11"/>
      <c r="BY1169" s="11"/>
      <c r="BZ1169" s="11"/>
      <c r="CA1169" s="11"/>
      <c r="CB1169" s="11"/>
    </row>
    <row r="1170" spans="1:80" s="9" customFormat="1" x14ac:dyDescent="0.2">
      <c r="A1170" s="7"/>
      <c r="B1170" s="105"/>
      <c r="C1170" s="106"/>
      <c r="D1170" s="107"/>
      <c r="E1170" s="107"/>
      <c r="F1170" s="108"/>
      <c r="G1170" s="109"/>
      <c r="H1170" s="109"/>
      <c r="I1170" s="109"/>
      <c r="J1170" s="109"/>
      <c r="K1170" s="110"/>
      <c r="L1170" s="181"/>
      <c r="M1170" s="181"/>
      <c r="N1170" s="11"/>
      <c r="O1170" s="186"/>
      <c r="P1170" s="186"/>
      <c r="Q1170" s="11"/>
      <c r="R1170" s="172"/>
      <c r="S1170" s="172"/>
      <c r="T1170" s="172"/>
      <c r="U1170" s="172"/>
      <c r="V1170" s="172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  <c r="BM1170" s="11"/>
      <c r="BN1170" s="11"/>
      <c r="BO1170" s="11"/>
      <c r="BP1170" s="11"/>
      <c r="BQ1170" s="11"/>
      <c r="BR1170" s="11"/>
      <c r="BS1170" s="11"/>
      <c r="BT1170" s="11"/>
      <c r="BU1170" s="11"/>
      <c r="BV1170" s="11"/>
      <c r="BW1170" s="11"/>
      <c r="BX1170" s="11"/>
      <c r="BY1170" s="11"/>
      <c r="BZ1170" s="11"/>
      <c r="CA1170" s="11"/>
      <c r="CB1170" s="11"/>
    </row>
    <row r="1171" spans="1:80" s="9" customFormat="1" x14ac:dyDescent="0.2">
      <c r="A1171" s="7"/>
      <c r="B1171" s="105"/>
      <c r="C1171" s="106"/>
      <c r="D1171" s="107"/>
      <c r="E1171" s="107"/>
      <c r="F1171" s="108"/>
      <c r="G1171" s="109"/>
      <c r="H1171" s="109"/>
      <c r="I1171" s="109"/>
      <c r="J1171" s="109"/>
      <c r="K1171" s="110"/>
      <c r="L1171" s="181"/>
      <c r="M1171" s="181"/>
      <c r="N1171" s="11"/>
      <c r="O1171" s="186"/>
      <c r="P1171" s="186"/>
      <c r="Q1171" s="11"/>
      <c r="R1171" s="172"/>
      <c r="S1171" s="172"/>
      <c r="T1171" s="172"/>
      <c r="U1171" s="172"/>
      <c r="V1171" s="172"/>
      <c r="W1171" s="11"/>
      <c r="X1171" s="11"/>
      <c r="Y1171" s="11"/>
      <c r="Z1171" s="11"/>
      <c r="AA1171" s="11"/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/>
      <c r="BQ1171" s="11"/>
      <c r="BR1171" s="11"/>
      <c r="BS1171" s="11"/>
      <c r="BT1171" s="11"/>
      <c r="BU1171" s="11"/>
      <c r="BV1171" s="11"/>
      <c r="BW1171" s="11"/>
      <c r="BX1171" s="11"/>
      <c r="BY1171" s="11"/>
      <c r="BZ1171" s="11"/>
      <c r="CA1171" s="11"/>
      <c r="CB1171" s="11"/>
    </row>
    <row r="1172" spans="1:80" s="9" customFormat="1" x14ac:dyDescent="0.2">
      <c r="A1172" s="7"/>
      <c r="B1172" s="105"/>
      <c r="C1172" s="106"/>
      <c r="D1172" s="107"/>
      <c r="E1172" s="107"/>
      <c r="F1172" s="108"/>
      <c r="G1172" s="109"/>
      <c r="H1172" s="109"/>
      <c r="I1172" s="109"/>
      <c r="J1172" s="109"/>
      <c r="K1172" s="110"/>
      <c r="L1172" s="181"/>
      <c r="M1172" s="181"/>
      <c r="N1172" s="11"/>
      <c r="O1172" s="186"/>
      <c r="P1172" s="186"/>
      <c r="Q1172" s="11"/>
      <c r="R1172" s="172"/>
      <c r="S1172" s="172"/>
      <c r="T1172" s="172"/>
      <c r="U1172" s="172"/>
      <c r="V1172" s="172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  <c r="BM1172" s="11"/>
      <c r="BN1172" s="11"/>
      <c r="BO1172" s="11"/>
      <c r="BP1172" s="11"/>
      <c r="BQ1172" s="11"/>
      <c r="BR1172" s="11"/>
      <c r="BS1172" s="11"/>
      <c r="BT1172" s="11"/>
      <c r="BU1172" s="11"/>
      <c r="BV1172" s="11"/>
      <c r="BW1172" s="11"/>
      <c r="BX1172" s="11"/>
      <c r="BY1172" s="11"/>
      <c r="BZ1172" s="11"/>
      <c r="CA1172" s="11"/>
      <c r="CB1172" s="11"/>
    </row>
    <row r="1173" spans="1:80" s="9" customFormat="1" x14ac:dyDescent="0.2">
      <c r="A1173" s="7"/>
      <c r="B1173" s="105"/>
      <c r="C1173" s="106"/>
      <c r="D1173" s="107"/>
      <c r="E1173" s="107"/>
      <c r="F1173" s="108"/>
      <c r="G1173" s="109"/>
      <c r="H1173" s="109"/>
      <c r="I1173" s="109"/>
      <c r="J1173" s="109"/>
      <c r="K1173" s="110"/>
      <c r="L1173" s="181"/>
      <c r="M1173" s="181"/>
      <c r="N1173" s="11"/>
      <c r="O1173" s="186"/>
      <c r="P1173" s="186"/>
      <c r="Q1173" s="11"/>
      <c r="R1173" s="172"/>
      <c r="S1173" s="172"/>
      <c r="T1173" s="172"/>
      <c r="U1173" s="172"/>
      <c r="V1173" s="172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  <c r="AH1173" s="11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1"/>
      <c r="BH1173" s="11"/>
      <c r="BI1173" s="11"/>
      <c r="BJ1173" s="11"/>
      <c r="BK1173" s="11"/>
      <c r="BL1173" s="11"/>
      <c r="BM1173" s="11"/>
      <c r="BN1173" s="11"/>
      <c r="BO1173" s="11"/>
      <c r="BP1173" s="11"/>
      <c r="BQ1173" s="11"/>
      <c r="BR1173" s="11"/>
      <c r="BS1173" s="11"/>
      <c r="BT1173" s="11"/>
      <c r="BU1173" s="11"/>
      <c r="BV1173" s="11"/>
      <c r="BW1173" s="11"/>
      <c r="BX1173" s="11"/>
      <c r="BY1173" s="11"/>
      <c r="BZ1173" s="11"/>
      <c r="CA1173" s="11"/>
      <c r="CB1173" s="11"/>
    </row>
    <row r="1174" spans="1:80" s="9" customFormat="1" x14ac:dyDescent="0.2">
      <c r="A1174" s="7"/>
      <c r="B1174" s="105"/>
      <c r="C1174" s="106"/>
      <c r="D1174" s="107"/>
      <c r="E1174" s="107"/>
      <c r="F1174" s="108"/>
      <c r="G1174" s="109"/>
      <c r="H1174" s="109"/>
      <c r="I1174" s="109"/>
      <c r="J1174" s="109"/>
      <c r="K1174" s="110"/>
      <c r="L1174" s="181"/>
      <c r="M1174" s="181"/>
      <c r="N1174" s="11"/>
      <c r="O1174" s="186"/>
      <c r="P1174" s="186"/>
      <c r="Q1174" s="11"/>
      <c r="R1174" s="172"/>
      <c r="S1174" s="172"/>
      <c r="T1174" s="172"/>
      <c r="U1174" s="172"/>
      <c r="V1174" s="172"/>
      <c r="W1174" s="11"/>
      <c r="X1174" s="11"/>
      <c r="Y1174" s="11"/>
      <c r="Z1174" s="11"/>
      <c r="AA1174" s="11"/>
      <c r="AB1174" s="11"/>
      <c r="AC1174" s="11"/>
      <c r="AD1174" s="11"/>
      <c r="AE1174" s="11"/>
      <c r="AF1174" s="11"/>
      <c r="AG1174" s="11"/>
      <c r="AH1174" s="11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  <c r="BM1174" s="11"/>
      <c r="BN1174" s="11"/>
      <c r="BO1174" s="11"/>
      <c r="BP1174" s="11"/>
      <c r="BQ1174" s="11"/>
      <c r="BR1174" s="11"/>
      <c r="BS1174" s="11"/>
      <c r="BT1174" s="11"/>
      <c r="BU1174" s="11"/>
      <c r="BV1174" s="11"/>
      <c r="BW1174" s="11"/>
      <c r="BX1174" s="11"/>
      <c r="BY1174" s="11"/>
      <c r="BZ1174" s="11"/>
      <c r="CA1174" s="11"/>
      <c r="CB1174" s="11"/>
    </row>
    <row r="1175" spans="1:80" s="9" customFormat="1" x14ac:dyDescent="0.2">
      <c r="A1175" s="7"/>
      <c r="B1175" s="105"/>
      <c r="C1175" s="106"/>
      <c r="D1175" s="107"/>
      <c r="E1175" s="107"/>
      <c r="F1175" s="108"/>
      <c r="G1175" s="109"/>
      <c r="H1175" s="109"/>
      <c r="I1175" s="109"/>
      <c r="J1175" s="109"/>
      <c r="K1175" s="110"/>
      <c r="L1175" s="181"/>
      <c r="M1175" s="181"/>
      <c r="N1175" s="11"/>
      <c r="O1175" s="186"/>
      <c r="P1175" s="186"/>
      <c r="Q1175" s="11"/>
      <c r="R1175" s="172"/>
      <c r="S1175" s="172"/>
      <c r="T1175" s="172"/>
      <c r="U1175" s="172"/>
      <c r="V1175" s="172"/>
      <c r="W1175" s="11"/>
      <c r="X1175" s="11"/>
      <c r="Y1175" s="11"/>
      <c r="Z1175" s="11"/>
      <c r="AA1175" s="11"/>
      <c r="AB1175" s="11"/>
      <c r="AC1175" s="11"/>
      <c r="AD1175" s="11"/>
      <c r="AE1175" s="11"/>
      <c r="AF1175" s="11"/>
      <c r="AG1175" s="11"/>
      <c r="AH1175" s="11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/>
      <c r="BQ1175" s="11"/>
      <c r="BR1175" s="11"/>
      <c r="BS1175" s="11"/>
      <c r="BT1175" s="11"/>
      <c r="BU1175" s="11"/>
      <c r="BV1175" s="11"/>
      <c r="BW1175" s="11"/>
      <c r="BX1175" s="11"/>
      <c r="BY1175" s="11"/>
      <c r="BZ1175" s="11"/>
      <c r="CA1175" s="11"/>
      <c r="CB1175" s="11"/>
    </row>
    <row r="1176" spans="1:80" s="9" customFormat="1" x14ac:dyDescent="0.2">
      <c r="A1176" s="7"/>
      <c r="B1176" s="105"/>
      <c r="C1176" s="106"/>
      <c r="D1176" s="107"/>
      <c r="E1176" s="107"/>
      <c r="F1176" s="108"/>
      <c r="G1176" s="109"/>
      <c r="H1176" s="109"/>
      <c r="I1176" s="109"/>
      <c r="J1176" s="109"/>
      <c r="K1176" s="110"/>
      <c r="L1176" s="181"/>
      <c r="M1176" s="181"/>
      <c r="N1176" s="11"/>
      <c r="O1176" s="186"/>
      <c r="P1176" s="186"/>
      <c r="Q1176" s="11"/>
      <c r="R1176" s="172"/>
      <c r="S1176" s="172"/>
      <c r="T1176" s="172"/>
      <c r="U1176" s="172"/>
      <c r="V1176" s="172"/>
      <c r="W1176" s="11"/>
      <c r="X1176" s="11"/>
      <c r="Y1176" s="11"/>
      <c r="Z1176" s="11"/>
      <c r="AA1176" s="11"/>
      <c r="AB1176" s="11"/>
      <c r="AC1176" s="11"/>
      <c r="AD1176" s="11"/>
      <c r="AE1176" s="11"/>
      <c r="AF1176" s="11"/>
      <c r="AG1176" s="11"/>
      <c r="AH1176" s="11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  <c r="BM1176" s="11"/>
      <c r="BN1176" s="11"/>
      <c r="BO1176" s="11"/>
      <c r="BP1176" s="11"/>
      <c r="BQ1176" s="11"/>
      <c r="BR1176" s="11"/>
      <c r="BS1176" s="11"/>
      <c r="BT1176" s="11"/>
      <c r="BU1176" s="11"/>
      <c r="BV1176" s="11"/>
      <c r="BW1176" s="11"/>
      <c r="BX1176" s="11"/>
      <c r="BY1176" s="11"/>
      <c r="BZ1176" s="11"/>
      <c r="CA1176" s="11"/>
      <c r="CB1176" s="11"/>
    </row>
    <row r="1177" spans="1:80" s="9" customFormat="1" x14ac:dyDescent="0.2">
      <c r="A1177" s="7"/>
      <c r="B1177" s="105"/>
      <c r="C1177" s="106"/>
      <c r="D1177" s="107"/>
      <c r="E1177" s="107"/>
      <c r="F1177" s="108"/>
      <c r="G1177" s="109"/>
      <c r="H1177" s="109"/>
      <c r="I1177" s="109"/>
      <c r="J1177" s="109"/>
      <c r="K1177" s="110"/>
      <c r="L1177" s="181"/>
      <c r="M1177" s="181"/>
      <c r="N1177" s="11"/>
      <c r="O1177" s="186"/>
      <c r="P1177" s="186"/>
      <c r="Q1177" s="11"/>
      <c r="R1177" s="172"/>
      <c r="S1177" s="172"/>
      <c r="T1177" s="172"/>
      <c r="U1177" s="172"/>
      <c r="V1177" s="172"/>
      <c r="W1177" s="11"/>
      <c r="X1177" s="11"/>
      <c r="Y1177" s="11"/>
      <c r="Z1177" s="11"/>
      <c r="AA1177" s="11"/>
      <c r="AB1177" s="11"/>
      <c r="AC1177" s="11"/>
      <c r="AD1177" s="11"/>
      <c r="AE1177" s="11"/>
      <c r="AF1177" s="11"/>
      <c r="AG1177" s="11"/>
      <c r="AH1177" s="11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  <c r="BM1177" s="11"/>
      <c r="BN1177" s="11"/>
      <c r="BO1177" s="11"/>
      <c r="BP1177" s="11"/>
      <c r="BQ1177" s="11"/>
      <c r="BR1177" s="11"/>
      <c r="BS1177" s="11"/>
      <c r="BT1177" s="11"/>
      <c r="BU1177" s="11"/>
      <c r="BV1177" s="11"/>
      <c r="BW1177" s="11"/>
      <c r="BX1177" s="11"/>
      <c r="BY1177" s="11"/>
      <c r="BZ1177" s="11"/>
      <c r="CA1177" s="11"/>
      <c r="CB1177" s="11"/>
    </row>
    <row r="1178" spans="1:80" s="9" customFormat="1" x14ac:dyDescent="0.2">
      <c r="A1178" s="7"/>
      <c r="B1178" s="105"/>
      <c r="C1178" s="106"/>
      <c r="D1178" s="107"/>
      <c r="E1178" s="107"/>
      <c r="F1178" s="108"/>
      <c r="G1178" s="109"/>
      <c r="H1178" s="109"/>
      <c r="I1178" s="109"/>
      <c r="J1178" s="109"/>
      <c r="K1178" s="110"/>
      <c r="L1178" s="181"/>
      <c r="M1178" s="181"/>
      <c r="N1178" s="11"/>
      <c r="O1178" s="186"/>
      <c r="P1178" s="186"/>
      <c r="Q1178" s="11"/>
      <c r="R1178" s="172"/>
      <c r="S1178" s="172"/>
      <c r="T1178" s="172"/>
      <c r="U1178" s="172"/>
      <c r="V1178" s="172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1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/>
      <c r="BQ1178" s="11"/>
      <c r="BR1178" s="11"/>
      <c r="BS1178" s="11"/>
      <c r="BT1178" s="11"/>
      <c r="BU1178" s="11"/>
      <c r="BV1178" s="11"/>
      <c r="BW1178" s="11"/>
      <c r="BX1178" s="11"/>
      <c r="BY1178" s="11"/>
      <c r="BZ1178" s="11"/>
      <c r="CA1178" s="11"/>
      <c r="CB1178" s="11"/>
    </row>
    <row r="1179" spans="1:80" s="9" customFormat="1" x14ac:dyDescent="0.2">
      <c r="A1179" s="7"/>
      <c r="B1179" s="105"/>
      <c r="C1179" s="106"/>
      <c r="D1179" s="107"/>
      <c r="E1179" s="107"/>
      <c r="F1179" s="108"/>
      <c r="G1179" s="109"/>
      <c r="H1179" s="109"/>
      <c r="I1179" s="109"/>
      <c r="J1179" s="109"/>
      <c r="K1179" s="110"/>
      <c r="L1179" s="181"/>
      <c r="M1179" s="181"/>
      <c r="N1179" s="11"/>
      <c r="O1179" s="186"/>
      <c r="P1179" s="186"/>
      <c r="Q1179" s="11"/>
      <c r="R1179" s="172"/>
      <c r="S1179" s="172"/>
      <c r="T1179" s="172"/>
      <c r="U1179" s="172"/>
      <c r="V1179" s="172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1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1"/>
      <c r="BH1179" s="11"/>
      <c r="BI1179" s="11"/>
      <c r="BJ1179" s="11"/>
      <c r="BK1179" s="11"/>
      <c r="BL1179" s="11"/>
      <c r="BM1179" s="11"/>
      <c r="BN1179" s="11"/>
      <c r="BO1179" s="11"/>
      <c r="BP1179" s="11"/>
      <c r="BQ1179" s="11"/>
      <c r="BR1179" s="11"/>
      <c r="BS1179" s="11"/>
      <c r="BT1179" s="11"/>
      <c r="BU1179" s="11"/>
      <c r="BV1179" s="11"/>
      <c r="BW1179" s="11"/>
      <c r="BX1179" s="11"/>
      <c r="BY1179" s="11"/>
      <c r="BZ1179" s="11"/>
      <c r="CA1179" s="11"/>
      <c r="CB1179" s="11"/>
    </row>
    <row r="1180" spans="1:80" s="9" customFormat="1" x14ac:dyDescent="0.2">
      <c r="A1180" s="7"/>
      <c r="B1180" s="105"/>
      <c r="C1180" s="106"/>
      <c r="D1180" s="107"/>
      <c r="E1180" s="107"/>
      <c r="F1180" s="108"/>
      <c r="G1180" s="109"/>
      <c r="H1180" s="109"/>
      <c r="I1180" s="109"/>
      <c r="J1180" s="109"/>
      <c r="K1180" s="110"/>
      <c r="L1180" s="181"/>
      <c r="M1180" s="181"/>
      <c r="N1180" s="11"/>
      <c r="O1180" s="186"/>
      <c r="P1180" s="186"/>
      <c r="Q1180" s="11"/>
      <c r="R1180" s="172"/>
      <c r="S1180" s="172"/>
      <c r="T1180" s="172"/>
      <c r="U1180" s="172"/>
      <c r="V1180" s="172"/>
      <c r="W1180" s="11"/>
      <c r="X1180" s="11"/>
      <c r="Y1180" s="11"/>
      <c r="Z1180" s="11"/>
      <c r="AA1180" s="11"/>
      <c r="AB1180" s="11"/>
      <c r="AC1180" s="11"/>
      <c r="AD1180" s="11"/>
      <c r="AE1180" s="11"/>
      <c r="AF1180" s="11"/>
      <c r="AG1180" s="11"/>
      <c r="AH1180" s="11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  <c r="BM1180" s="11"/>
      <c r="BN1180" s="11"/>
      <c r="BO1180" s="11"/>
      <c r="BP1180" s="11"/>
      <c r="BQ1180" s="11"/>
      <c r="BR1180" s="11"/>
      <c r="BS1180" s="11"/>
      <c r="BT1180" s="11"/>
      <c r="BU1180" s="11"/>
      <c r="BV1180" s="11"/>
      <c r="BW1180" s="11"/>
      <c r="BX1180" s="11"/>
      <c r="BY1180" s="11"/>
      <c r="BZ1180" s="11"/>
      <c r="CA1180" s="11"/>
      <c r="CB1180" s="11"/>
    </row>
    <row r="1181" spans="1:80" s="9" customFormat="1" x14ac:dyDescent="0.2">
      <c r="A1181" s="7"/>
      <c r="B1181" s="105"/>
      <c r="C1181" s="106"/>
      <c r="D1181" s="107"/>
      <c r="E1181" s="107"/>
      <c r="F1181" s="108"/>
      <c r="G1181" s="109"/>
      <c r="H1181" s="109"/>
      <c r="I1181" s="109"/>
      <c r="J1181" s="109"/>
      <c r="K1181" s="110"/>
      <c r="L1181" s="181"/>
      <c r="M1181" s="181"/>
      <c r="N1181" s="11"/>
      <c r="O1181" s="186"/>
      <c r="P1181" s="186"/>
      <c r="Q1181" s="11"/>
      <c r="R1181" s="172"/>
      <c r="S1181" s="172"/>
      <c r="T1181" s="172"/>
      <c r="U1181" s="172"/>
      <c r="V1181" s="172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  <c r="BM1181" s="11"/>
      <c r="BN1181" s="11"/>
      <c r="BO1181" s="11"/>
      <c r="BP1181" s="11"/>
      <c r="BQ1181" s="11"/>
      <c r="BR1181" s="11"/>
      <c r="BS1181" s="11"/>
      <c r="BT1181" s="11"/>
      <c r="BU1181" s="11"/>
      <c r="BV1181" s="11"/>
      <c r="BW1181" s="11"/>
      <c r="BX1181" s="11"/>
      <c r="BY1181" s="11"/>
      <c r="BZ1181" s="11"/>
      <c r="CA1181" s="11"/>
      <c r="CB1181" s="11"/>
    </row>
    <row r="1182" spans="1:80" s="9" customFormat="1" x14ac:dyDescent="0.2">
      <c r="A1182" s="7"/>
      <c r="B1182" s="105"/>
      <c r="C1182" s="106"/>
      <c r="D1182" s="107"/>
      <c r="E1182" s="107"/>
      <c r="F1182" s="108"/>
      <c r="G1182" s="109"/>
      <c r="H1182" s="109"/>
      <c r="I1182" s="109"/>
      <c r="J1182" s="109"/>
      <c r="K1182" s="110"/>
      <c r="L1182" s="181"/>
      <c r="M1182" s="181"/>
      <c r="N1182" s="11"/>
      <c r="O1182" s="186"/>
      <c r="P1182" s="186"/>
      <c r="Q1182" s="11"/>
      <c r="R1182" s="172"/>
      <c r="S1182" s="172"/>
      <c r="T1182" s="172"/>
      <c r="U1182" s="172"/>
      <c r="V1182" s="172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  <c r="BM1182" s="11"/>
      <c r="BN1182" s="11"/>
      <c r="BO1182" s="11"/>
      <c r="BP1182" s="11"/>
      <c r="BQ1182" s="11"/>
      <c r="BR1182" s="11"/>
      <c r="BS1182" s="11"/>
      <c r="BT1182" s="11"/>
      <c r="BU1182" s="11"/>
      <c r="BV1182" s="11"/>
      <c r="BW1182" s="11"/>
      <c r="BX1182" s="11"/>
      <c r="BY1182" s="11"/>
      <c r="BZ1182" s="11"/>
      <c r="CA1182" s="11"/>
      <c r="CB1182" s="11"/>
    </row>
    <row r="1183" spans="1:80" s="9" customFormat="1" x14ac:dyDescent="0.2">
      <c r="A1183" s="7"/>
      <c r="B1183" s="105"/>
      <c r="C1183" s="106"/>
      <c r="D1183" s="107"/>
      <c r="E1183" s="107"/>
      <c r="F1183" s="108"/>
      <c r="G1183" s="109"/>
      <c r="H1183" s="109"/>
      <c r="I1183" s="109"/>
      <c r="J1183" s="109"/>
      <c r="K1183" s="110"/>
      <c r="L1183" s="181"/>
      <c r="M1183" s="181"/>
      <c r="N1183" s="11"/>
      <c r="O1183" s="186"/>
      <c r="P1183" s="186"/>
      <c r="Q1183" s="11"/>
      <c r="R1183" s="172"/>
      <c r="S1183" s="172"/>
      <c r="T1183" s="172"/>
      <c r="U1183" s="172"/>
      <c r="V1183" s="172"/>
      <c r="W1183" s="11"/>
      <c r="X1183" s="11"/>
      <c r="Y1183" s="11"/>
      <c r="Z1183" s="11"/>
      <c r="AA1183" s="11"/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/>
      <c r="BQ1183" s="11"/>
      <c r="BR1183" s="11"/>
      <c r="BS1183" s="11"/>
      <c r="BT1183" s="11"/>
      <c r="BU1183" s="11"/>
      <c r="BV1183" s="11"/>
      <c r="BW1183" s="11"/>
      <c r="BX1183" s="11"/>
      <c r="BY1183" s="11"/>
      <c r="BZ1183" s="11"/>
      <c r="CA1183" s="11"/>
      <c r="CB1183" s="11"/>
    </row>
    <row r="1184" spans="1:80" s="9" customFormat="1" x14ac:dyDescent="0.2">
      <c r="A1184" s="7"/>
      <c r="B1184" s="105"/>
      <c r="C1184" s="106"/>
      <c r="D1184" s="107"/>
      <c r="E1184" s="107"/>
      <c r="F1184" s="108"/>
      <c r="G1184" s="109"/>
      <c r="H1184" s="109"/>
      <c r="I1184" s="109"/>
      <c r="J1184" s="109"/>
      <c r="K1184" s="110"/>
      <c r="L1184" s="181"/>
      <c r="M1184" s="181"/>
      <c r="N1184" s="11"/>
      <c r="O1184" s="186"/>
      <c r="P1184" s="186"/>
      <c r="Q1184" s="11"/>
      <c r="R1184" s="172"/>
      <c r="S1184" s="172"/>
      <c r="T1184" s="172"/>
      <c r="U1184" s="172"/>
      <c r="V1184" s="172"/>
      <c r="W1184" s="11"/>
      <c r="X1184" s="11"/>
      <c r="Y1184" s="11"/>
      <c r="Z1184" s="11"/>
      <c r="AA1184" s="11"/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  <c r="BM1184" s="11"/>
      <c r="BN1184" s="11"/>
      <c r="BO1184" s="11"/>
      <c r="BP1184" s="11"/>
      <c r="BQ1184" s="11"/>
      <c r="BR1184" s="11"/>
      <c r="BS1184" s="11"/>
      <c r="BT1184" s="11"/>
      <c r="BU1184" s="11"/>
      <c r="BV1184" s="11"/>
      <c r="BW1184" s="11"/>
      <c r="BX1184" s="11"/>
      <c r="BY1184" s="11"/>
      <c r="BZ1184" s="11"/>
      <c r="CA1184" s="11"/>
      <c r="CB1184" s="11"/>
    </row>
    <row r="1185" spans="1:80" s="9" customFormat="1" x14ac:dyDescent="0.2">
      <c r="A1185" s="7"/>
      <c r="B1185" s="105"/>
      <c r="C1185" s="106"/>
      <c r="D1185" s="107"/>
      <c r="E1185" s="107"/>
      <c r="F1185" s="108"/>
      <c r="G1185" s="109"/>
      <c r="H1185" s="109"/>
      <c r="I1185" s="109"/>
      <c r="J1185" s="109"/>
      <c r="K1185" s="110"/>
      <c r="L1185" s="181"/>
      <c r="M1185" s="181"/>
      <c r="N1185" s="11"/>
      <c r="O1185" s="186"/>
      <c r="P1185" s="186"/>
      <c r="Q1185" s="11"/>
      <c r="R1185" s="172"/>
      <c r="S1185" s="172"/>
      <c r="T1185" s="172"/>
      <c r="U1185" s="172"/>
      <c r="V1185" s="172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1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1"/>
      <c r="BH1185" s="11"/>
      <c r="BI1185" s="11"/>
      <c r="BJ1185" s="11"/>
      <c r="BK1185" s="11"/>
      <c r="BL1185" s="11"/>
      <c r="BM1185" s="11"/>
      <c r="BN1185" s="11"/>
      <c r="BO1185" s="11"/>
      <c r="BP1185" s="11"/>
      <c r="BQ1185" s="11"/>
      <c r="BR1185" s="11"/>
      <c r="BS1185" s="11"/>
      <c r="BT1185" s="11"/>
      <c r="BU1185" s="11"/>
      <c r="BV1185" s="11"/>
      <c r="BW1185" s="11"/>
      <c r="BX1185" s="11"/>
      <c r="BY1185" s="11"/>
      <c r="BZ1185" s="11"/>
      <c r="CA1185" s="11"/>
      <c r="CB1185" s="11"/>
    </row>
    <row r="1186" spans="1:80" s="9" customFormat="1" x14ac:dyDescent="0.2">
      <c r="A1186" s="7"/>
      <c r="B1186" s="105"/>
      <c r="C1186" s="106"/>
      <c r="D1186" s="107"/>
      <c r="E1186" s="107"/>
      <c r="F1186" s="108"/>
      <c r="G1186" s="109"/>
      <c r="H1186" s="109"/>
      <c r="I1186" s="109"/>
      <c r="J1186" s="109"/>
      <c r="K1186" s="110"/>
      <c r="L1186" s="181"/>
      <c r="M1186" s="181"/>
      <c r="N1186" s="11"/>
      <c r="O1186" s="186"/>
      <c r="P1186" s="186"/>
      <c r="Q1186" s="11"/>
      <c r="R1186" s="172"/>
      <c r="S1186" s="172"/>
      <c r="T1186" s="172"/>
      <c r="U1186" s="172"/>
      <c r="V1186" s="172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  <c r="AH1186" s="11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1"/>
      <c r="BH1186" s="11"/>
      <c r="BI1186" s="11"/>
      <c r="BJ1186" s="11"/>
      <c r="BK1186" s="11"/>
      <c r="BL1186" s="11"/>
      <c r="BM1186" s="11"/>
      <c r="BN1186" s="11"/>
      <c r="BO1186" s="11"/>
      <c r="BP1186" s="11"/>
      <c r="BQ1186" s="11"/>
      <c r="BR1186" s="11"/>
      <c r="BS1186" s="11"/>
      <c r="BT1186" s="11"/>
      <c r="BU1186" s="11"/>
      <c r="BV1186" s="11"/>
      <c r="BW1186" s="11"/>
      <c r="BX1186" s="11"/>
      <c r="BY1186" s="11"/>
      <c r="BZ1186" s="11"/>
      <c r="CA1186" s="11"/>
      <c r="CB1186" s="11"/>
    </row>
    <row r="1187" spans="1:80" s="9" customFormat="1" x14ac:dyDescent="0.2">
      <c r="A1187" s="7"/>
      <c r="B1187" s="105"/>
      <c r="C1187" s="106"/>
      <c r="D1187" s="107"/>
      <c r="E1187" s="107"/>
      <c r="F1187" s="108"/>
      <c r="G1187" s="109"/>
      <c r="H1187" s="109"/>
      <c r="I1187" s="109"/>
      <c r="J1187" s="109"/>
      <c r="K1187" s="110"/>
      <c r="L1187" s="181"/>
      <c r="M1187" s="181"/>
      <c r="N1187" s="11"/>
      <c r="O1187" s="186"/>
      <c r="P1187" s="186"/>
      <c r="Q1187" s="11"/>
      <c r="R1187" s="172"/>
      <c r="S1187" s="172"/>
      <c r="T1187" s="172"/>
      <c r="U1187" s="172"/>
      <c r="V1187" s="172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  <c r="AH1187" s="11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/>
      <c r="BQ1187" s="11"/>
      <c r="BR1187" s="11"/>
      <c r="BS1187" s="11"/>
      <c r="BT1187" s="11"/>
      <c r="BU1187" s="11"/>
      <c r="BV1187" s="11"/>
      <c r="BW1187" s="11"/>
      <c r="BX1187" s="11"/>
      <c r="BY1187" s="11"/>
      <c r="BZ1187" s="11"/>
      <c r="CA1187" s="11"/>
      <c r="CB1187" s="11"/>
    </row>
    <row r="1188" spans="1:80" s="9" customFormat="1" x14ac:dyDescent="0.2">
      <c r="A1188" s="7"/>
      <c r="B1188" s="105"/>
      <c r="C1188" s="106"/>
      <c r="D1188" s="107"/>
      <c r="E1188" s="107"/>
      <c r="F1188" s="108"/>
      <c r="G1188" s="109"/>
      <c r="H1188" s="109"/>
      <c r="I1188" s="109"/>
      <c r="J1188" s="109"/>
      <c r="K1188" s="110"/>
      <c r="L1188" s="181"/>
      <c r="M1188" s="181"/>
      <c r="N1188" s="11"/>
      <c r="O1188" s="186"/>
      <c r="P1188" s="186"/>
      <c r="Q1188" s="11"/>
      <c r="R1188" s="172"/>
      <c r="S1188" s="172"/>
      <c r="T1188" s="172"/>
      <c r="U1188" s="172"/>
      <c r="V1188" s="172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  <c r="AH1188" s="11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  <c r="BM1188" s="11"/>
      <c r="BN1188" s="11"/>
      <c r="BO1188" s="11"/>
      <c r="BP1188" s="11"/>
      <c r="BQ1188" s="11"/>
      <c r="BR1188" s="11"/>
      <c r="BS1188" s="11"/>
      <c r="BT1188" s="11"/>
      <c r="BU1188" s="11"/>
      <c r="BV1188" s="11"/>
      <c r="BW1188" s="11"/>
      <c r="BX1188" s="11"/>
      <c r="BY1188" s="11"/>
      <c r="BZ1188" s="11"/>
      <c r="CA1188" s="11"/>
      <c r="CB1188" s="11"/>
    </row>
    <row r="1189" spans="1:80" s="9" customFormat="1" x14ac:dyDescent="0.2">
      <c r="A1189" s="7"/>
      <c r="B1189" s="105"/>
      <c r="C1189" s="106"/>
      <c r="D1189" s="107"/>
      <c r="E1189" s="107"/>
      <c r="F1189" s="108"/>
      <c r="G1189" s="109"/>
      <c r="H1189" s="109"/>
      <c r="I1189" s="109"/>
      <c r="J1189" s="109"/>
      <c r="K1189" s="110"/>
      <c r="L1189" s="181"/>
      <c r="M1189" s="181"/>
      <c r="N1189" s="11"/>
      <c r="O1189" s="186"/>
      <c r="P1189" s="186"/>
      <c r="Q1189" s="11"/>
      <c r="R1189" s="172"/>
      <c r="S1189" s="172"/>
      <c r="T1189" s="172"/>
      <c r="U1189" s="172"/>
      <c r="V1189" s="172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  <c r="AH1189" s="11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  <c r="BM1189" s="11"/>
      <c r="BN1189" s="11"/>
      <c r="BO1189" s="11"/>
      <c r="BP1189" s="11"/>
      <c r="BQ1189" s="11"/>
      <c r="BR1189" s="11"/>
      <c r="BS1189" s="11"/>
      <c r="BT1189" s="11"/>
      <c r="BU1189" s="11"/>
      <c r="BV1189" s="11"/>
      <c r="BW1189" s="11"/>
      <c r="BX1189" s="11"/>
      <c r="BY1189" s="11"/>
      <c r="BZ1189" s="11"/>
      <c r="CA1189" s="11"/>
      <c r="CB1189" s="11"/>
    </row>
    <row r="1190" spans="1:80" s="9" customFormat="1" x14ac:dyDescent="0.2">
      <c r="A1190" s="7"/>
      <c r="B1190" s="105"/>
      <c r="C1190" s="106"/>
      <c r="D1190" s="107"/>
      <c r="E1190" s="107"/>
      <c r="F1190" s="108"/>
      <c r="G1190" s="109"/>
      <c r="H1190" s="109"/>
      <c r="I1190" s="109"/>
      <c r="J1190" s="109"/>
      <c r="K1190" s="110"/>
      <c r="L1190" s="181"/>
      <c r="M1190" s="181"/>
      <c r="N1190" s="11"/>
      <c r="O1190" s="186"/>
      <c r="P1190" s="186"/>
      <c r="Q1190" s="11"/>
      <c r="R1190" s="172"/>
      <c r="S1190" s="172"/>
      <c r="T1190" s="172"/>
      <c r="U1190" s="172"/>
      <c r="V1190" s="172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1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  <c r="BM1190" s="11"/>
      <c r="BN1190" s="11"/>
      <c r="BO1190" s="11"/>
      <c r="BP1190" s="11"/>
      <c r="BQ1190" s="11"/>
      <c r="BR1190" s="11"/>
      <c r="BS1190" s="11"/>
      <c r="BT1190" s="11"/>
      <c r="BU1190" s="11"/>
      <c r="BV1190" s="11"/>
      <c r="BW1190" s="11"/>
      <c r="BX1190" s="11"/>
      <c r="BY1190" s="11"/>
      <c r="BZ1190" s="11"/>
      <c r="CA1190" s="11"/>
      <c r="CB1190" s="11"/>
    </row>
    <row r="1191" spans="1:80" s="9" customFormat="1" x14ac:dyDescent="0.2">
      <c r="A1191" s="7"/>
      <c r="B1191" s="105"/>
      <c r="C1191" s="106"/>
      <c r="D1191" s="107"/>
      <c r="E1191" s="107"/>
      <c r="F1191" s="108"/>
      <c r="G1191" s="109"/>
      <c r="H1191" s="109"/>
      <c r="I1191" s="109"/>
      <c r="J1191" s="109"/>
      <c r="K1191" s="110"/>
      <c r="L1191" s="181"/>
      <c r="M1191" s="181"/>
      <c r="N1191" s="11"/>
      <c r="O1191" s="186"/>
      <c r="P1191" s="186"/>
      <c r="Q1191" s="11"/>
      <c r="R1191" s="172"/>
      <c r="S1191" s="172"/>
      <c r="T1191" s="172"/>
      <c r="U1191" s="172"/>
      <c r="V1191" s="172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1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/>
      <c r="BQ1191" s="11"/>
      <c r="BR1191" s="11"/>
      <c r="BS1191" s="11"/>
      <c r="BT1191" s="11"/>
      <c r="BU1191" s="11"/>
      <c r="BV1191" s="11"/>
      <c r="BW1191" s="11"/>
      <c r="BX1191" s="11"/>
      <c r="BY1191" s="11"/>
      <c r="BZ1191" s="11"/>
      <c r="CA1191" s="11"/>
      <c r="CB1191" s="11"/>
    </row>
    <row r="1192" spans="1:80" s="9" customFormat="1" x14ac:dyDescent="0.2">
      <c r="A1192" s="7"/>
      <c r="B1192" s="105"/>
      <c r="C1192" s="106"/>
      <c r="D1192" s="107"/>
      <c r="E1192" s="107"/>
      <c r="F1192" s="108"/>
      <c r="G1192" s="109"/>
      <c r="H1192" s="109"/>
      <c r="I1192" s="109"/>
      <c r="J1192" s="109"/>
      <c r="K1192" s="110"/>
      <c r="L1192" s="181"/>
      <c r="M1192" s="181"/>
      <c r="N1192" s="11"/>
      <c r="O1192" s="186"/>
      <c r="P1192" s="186"/>
      <c r="Q1192" s="11"/>
      <c r="R1192" s="172"/>
      <c r="S1192" s="172"/>
      <c r="T1192" s="172"/>
      <c r="U1192" s="172"/>
      <c r="V1192" s="172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  <c r="AH1192" s="11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1"/>
      <c r="BH1192" s="11"/>
      <c r="BI1192" s="11"/>
      <c r="BJ1192" s="11"/>
      <c r="BK1192" s="11"/>
      <c r="BL1192" s="11"/>
      <c r="BM1192" s="11"/>
      <c r="BN1192" s="11"/>
      <c r="BO1192" s="11"/>
      <c r="BP1192" s="11"/>
      <c r="BQ1192" s="11"/>
      <c r="BR1192" s="11"/>
      <c r="BS1192" s="11"/>
      <c r="BT1192" s="11"/>
      <c r="BU1192" s="11"/>
      <c r="BV1192" s="11"/>
      <c r="BW1192" s="11"/>
      <c r="BX1192" s="11"/>
      <c r="BY1192" s="11"/>
      <c r="BZ1192" s="11"/>
      <c r="CA1192" s="11"/>
      <c r="CB1192" s="11"/>
    </row>
    <row r="1193" spans="1:80" s="9" customFormat="1" x14ac:dyDescent="0.2">
      <c r="A1193" s="7"/>
      <c r="B1193" s="105"/>
      <c r="C1193" s="106"/>
      <c r="D1193" s="107"/>
      <c r="E1193" s="107"/>
      <c r="F1193" s="108"/>
      <c r="G1193" s="109"/>
      <c r="H1193" s="109"/>
      <c r="I1193" s="109"/>
      <c r="J1193" s="109"/>
      <c r="K1193" s="110"/>
      <c r="L1193" s="181"/>
      <c r="M1193" s="181"/>
      <c r="N1193" s="11"/>
      <c r="O1193" s="186"/>
      <c r="P1193" s="186"/>
      <c r="Q1193" s="11"/>
      <c r="R1193" s="172"/>
      <c r="S1193" s="172"/>
      <c r="T1193" s="172"/>
      <c r="U1193" s="172"/>
      <c r="V1193" s="172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  <c r="AH1193" s="11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  <c r="BM1193" s="11"/>
      <c r="BN1193" s="11"/>
      <c r="BO1193" s="11"/>
      <c r="BP1193" s="11"/>
      <c r="BQ1193" s="11"/>
      <c r="BR1193" s="11"/>
      <c r="BS1193" s="11"/>
      <c r="BT1193" s="11"/>
      <c r="BU1193" s="11"/>
      <c r="BV1193" s="11"/>
      <c r="BW1193" s="11"/>
      <c r="BX1193" s="11"/>
      <c r="BY1193" s="11"/>
      <c r="BZ1193" s="11"/>
      <c r="CA1193" s="11"/>
      <c r="CB1193" s="11"/>
    </row>
    <row r="1194" spans="1:80" s="9" customFormat="1" x14ac:dyDescent="0.2">
      <c r="A1194" s="7"/>
      <c r="B1194" s="105"/>
      <c r="C1194" s="106"/>
      <c r="D1194" s="107"/>
      <c r="E1194" s="107"/>
      <c r="F1194" s="108"/>
      <c r="G1194" s="109"/>
      <c r="H1194" s="109"/>
      <c r="I1194" s="109"/>
      <c r="J1194" s="109"/>
      <c r="K1194" s="110"/>
      <c r="L1194" s="181"/>
      <c r="M1194" s="181"/>
      <c r="N1194" s="11"/>
      <c r="O1194" s="186"/>
      <c r="P1194" s="186"/>
      <c r="Q1194" s="11"/>
      <c r="R1194" s="172"/>
      <c r="S1194" s="172"/>
      <c r="T1194" s="172"/>
      <c r="U1194" s="172"/>
      <c r="V1194" s="172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1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  <c r="BM1194" s="11"/>
      <c r="BN1194" s="11"/>
      <c r="BO1194" s="11"/>
      <c r="BP1194" s="11"/>
      <c r="BQ1194" s="11"/>
      <c r="BR1194" s="11"/>
      <c r="BS1194" s="11"/>
      <c r="BT1194" s="11"/>
      <c r="BU1194" s="11"/>
      <c r="BV1194" s="11"/>
      <c r="BW1194" s="11"/>
      <c r="BX1194" s="11"/>
      <c r="BY1194" s="11"/>
      <c r="BZ1194" s="11"/>
      <c r="CA1194" s="11"/>
      <c r="CB1194" s="11"/>
    </row>
    <row r="1195" spans="1:80" s="9" customFormat="1" x14ac:dyDescent="0.2">
      <c r="A1195" s="7"/>
      <c r="B1195" s="105"/>
      <c r="C1195" s="106"/>
      <c r="D1195" s="107"/>
      <c r="E1195" s="107"/>
      <c r="F1195" s="108"/>
      <c r="G1195" s="109"/>
      <c r="H1195" s="109"/>
      <c r="I1195" s="109"/>
      <c r="J1195" s="109"/>
      <c r="K1195" s="110"/>
      <c r="L1195" s="181"/>
      <c r="M1195" s="181"/>
      <c r="N1195" s="11"/>
      <c r="O1195" s="186"/>
      <c r="P1195" s="186"/>
      <c r="Q1195" s="11"/>
      <c r="R1195" s="172"/>
      <c r="S1195" s="172"/>
      <c r="T1195" s="172"/>
      <c r="U1195" s="172"/>
      <c r="V1195" s="172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1"/>
      <c r="AH1195" s="11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/>
      <c r="BQ1195" s="11"/>
      <c r="BR1195" s="11"/>
      <c r="BS1195" s="11"/>
      <c r="BT1195" s="11"/>
      <c r="BU1195" s="11"/>
      <c r="BV1195" s="11"/>
      <c r="BW1195" s="11"/>
      <c r="BX1195" s="11"/>
      <c r="BY1195" s="11"/>
      <c r="BZ1195" s="11"/>
      <c r="CA1195" s="11"/>
      <c r="CB1195" s="11"/>
    </row>
    <row r="1196" spans="1:80" s="9" customFormat="1" x14ac:dyDescent="0.2">
      <c r="A1196" s="7"/>
      <c r="B1196" s="105"/>
      <c r="C1196" s="106"/>
      <c r="D1196" s="107"/>
      <c r="E1196" s="107"/>
      <c r="F1196" s="108"/>
      <c r="G1196" s="109"/>
      <c r="H1196" s="109"/>
      <c r="I1196" s="109"/>
      <c r="J1196" s="109"/>
      <c r="K1196" s="110"/>
      <c r="L1196" s="181"/>
      <c r="M1196" s="181"/>
      <c r="N1196" s="11"/>
      <c r="O1196" s="186"/>
      <c r="P1196" s="186"/>
      <c r="Q1196" s="11"/>
      <c r="R1196" s="172"/>
      <c r="S1196" s="172"/>
      <c r="T1196" s="172"/>
      <c r="U1196" s="172"/>
      <c r="V1196" s="172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  <c r="AH1196" s="11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  <c r="BM1196" s="11"/>
      <c r="BN1196" s="11"/>
      <c r="BO1196" s="11"/>
      <c r="BP1196" s="11"/>
      <c r="BQ1196" s="11"/>
      <c r="BR1196" s="11"/>
      <c r="BS1196" s="11"/>
      <c r="BT1196" s="11"/>
      <c r="BU1196" s="11"/>
      <c r="BV1196" s="11"/>
      <c r="BW1196" s="11"/>
      <c r="BX1196" s="11"/>
      <c r="BY1196" s="11"/>
      <c r="BZ1196" s="11"/>
      <c r="CA1196" s="11"/>
      <c r="CB1196" s="11"/>
    </row>
    <row r="1197" spans="1:80" s="9" customFormat="1" x14ac:dyDescent="0.2">
      <c r="A1197" s="7"/>
      <c r="B1197" s="105"/>
      <c r="C1197" s="106"/>
      <c r="D1197" s="107"/>
      <c r="E1197" s="107"/>
      <c r="F1197" s="108"/>
      <c r="G1197" s="109"/>
      <c r="H1197" s="109"/>
      <c r="I1197" s="109"/>
      <c r="J1197" s="109"/>
      <c r="K1197" s="110"/>
      <c r="L1197" s="181"/>
      <c r="M1197" s="181"/>
      <c r="N1197" s="11"/>
      <c r="O1197" s="186"/>
      <c r="P1197" s="186"/>
      <c r="Q1197" s="11"/>
      <c r="R1197" s="172"/>
      <c r="S1197" s="172"/>
      <c r="T1197" s="172"/>
      <c r="U1197" s="172"/>
      <c r="V1197" s="172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1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  <c r="BM1197" s="11"/>
      <c r="BN1197" s="11"/>
      <c r="BO1197" s="11"/>
      <c r="BP1197" s="11"/>
      <c r="BQ1197" s="11"/>
      <c r="BR1197" s="11"/>
      <c r="BS1197" s="11"/>
      <c r="BT1197" s="11"/>
      <c r="BU1197" s="11"/>
      <c r="BV1197" s="11"/>
      <c r="BW1197" s="11"/>
      <c r="BX1197" s="11"/>
      <c r="BY1197" s="11"/>
      <c r="BZ1197" s="11"/>
      <c r="CA1197" s="11"/>
      <c r="CB1197" s="11"/>
    </row>
    <row r="1198" spans="1:80" s="9" customFormat="1" x14ac:dyDescent="0.2">
      <c r="A1198" s="7"/>
      <c r="B1198" s="105"/>
      <c r="C1198" s="106"/>
      <c r="D1198" s="107"/>
      <c r="E1198" s="107"/>
      <c r="F1198" s="108"/>
      <c r="G1198" s="109"/>
      <c r="H1198" s="109"/>
      <c r="I1198" s="109"/>
      <c r="J1198" s="109"/>
      <c r="K1198" s="110"/>
      <c r="L1198" s="181"/>
      <c r="M1198" s="181"/>
      <c r="N1198" s="11"/>
      <c r="O1198" s="186"/>
      <c r="P1198" s="186"/>
      <c r="Q1198" s="11"/>
      <c r="R1198" s="172"/>
      <c r="S1198" s="172"/>
      <c r="T1198" s="172"/>
      <c r="U1198" s="172"/>
      <c r="V1198" s="172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1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1"/>
      <c r="BH1198" s="11"/>
      <c r="BI1198" s="11"/>
      <c r="BJ1198" s="11"/>
      <c r="BK1198" s="11"/>
      <c r="BL1198" s="11"/>
      <c r="BM1198" s="11"/>
      <c r="BN1198" s="11"/>
      <c r="BO1198" s="11"/>
      <c r="BP1198" s="11"/>
      <c r="BQ1198" s="11"/>
      <c r="BR1198" s="11"/>
      <c r="BS1198" s="11"/>
      <c r="BT1198" s="11"/>
      <c r="BU1198" s="11"/>
      <c r="BV1198" s="11"/>
      <c r="BW1198" s="11"/>
      <c r="BX1198" s="11"/>
      <c r="BY1198" s="11"/>
      <c r="BZ1198" s="11"/>
      <c r="CA1198" s="11"/>
      <c r="CB1198" s="11"/>
    </row>
    <row r="1199" spans="1:80" s="9" customFormat="1" x14ac:dyDescent="0.2">
      <c r="A1199" s="7"/>
      <c r="B1199" s="105"/>
      <c r="C1199" s="106"/>
      <c r="D1199" s="107"/>
      <c r="E1199" s="107"/>
      <c r="F1199" s="108"/>
      <c r="G1199" s="109"/>
      <c r="H1199" s="109"/>
      <c r="I1199" s="109"/>
      <c r="J1199" s="109"/>
      <c r="K1199" s="110"/>
      <c r="L1199" s="181"/>
      <c r="M1199" s="181"/>
      <c r="N1199" s="11"/>
      <c r="O1199" s="186"/>
      <c r="P1199" s="186"/>
      <c r="Q1199" s="11"/>
      <c r="R1199" s="172"/>
      <c r="S1199" s="172"/>
      <c r="T1199" s="172"/>
      <c r="U1199" s="172"/>
      <c r="V1199" s="172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  <c r="AH1199" s="11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  <c r="BM1199" s="11"/>
      <c r="BN1199" s="11"/>
      <c r="BO1199" s="11"/>
      <c r="BP1199" s="11"/>
      <c r="BQ1199" s="11"/>
      <c r="BR1199" s="11"/>
      <c r="BS1199" s="11"/>
      <c r="BT1199" s="11"/>
      <c r="BU1199" s="11"/>
      <c r="BV1199" s="11"/>
      <c r="BW1199" s="11"/>
      <c r="BX1199" s="11"/>
      <c r="BY1199" s="11"/>
      <c r="BZ1199" s="11"/>
      <c r="CA1199" s="11"/>
      <c r="CB1199" s="11"/>
    </row>
    <row r="1200" spans="1:80" s="9" customFormat="1" x14ac:dyDescent="0.2">
      <c r="A1200" s="7"/>
      <c r="B1200" s="105"/>
      <c r="C1200" s="106"/>
      <c r="D1200" s="107"/>
      <c r="E1200" s="107"/>
      <c r="F1200" s="108"/>
      <c r="G1200" s="109"/>
      <c r="H1200" s="109"/>
      <c r="I1200" s="109"/>
      <c r="J1200" s="109"/>
      <c r="K1200" s="110"/>
      <c r="L1200" s="181"/>
      <c r="M1200" s="181"/>
      <c r="N1200" s="11"/>
      <c r="O1200" s="186"/>
      <c r="P1200" s="186"/>
      <c r="Q1200" s="11"/>
      <c r="R1200" s="172"/>
      <c r="S1200" s="172"/>
      <c r="T1200" s="172"/>
      <c r="U1200" s="172"/>
      <c r="V1200" s="172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  <c r="AH1200" s="11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  <c r="BM1200" s="11"/>
      <c r="BN1200" s="11"/>
      <c r="BO1200" s="11"/>
      <c r="BP1200" s="11"/>
      <c r="BQ1200" s="11"/>
      <c r="BR1200" s="11"/>
      <c r="BS1200" s="11"/>
      <c r="BT1200" s="11"/>
      <c r="BU1200" s="11"/>
      <c r="BV1200" s="11"/>
      <c r="BW1200" s="11"/>
      <c r="BX1200" s="11"/>
      <c r="BY1200" s="11"/>
      <c r="BZ1200" s="11"/>
      <c r="CA1200" s="11"/>
      <c r="CB1200" s="11"/>
    </row>
    <row r="1201" spans="1:80" s="9" customFormat="1" x14ac:dyDescent="0.2">
      <c r="A1201" s="7"/>
      <c r="B1201" s="105"/>
      <c r="C1201" s="106"/>
      <c r="D1201" s="107"/>
      <c r="E1201" s="107"/>
      <c r="F1201" s="108"/>
      <c r="G1201" s="109"/>
      <c r="H1201" s="109"/>
      <c r="I1201" s="109"/>
      <c r="J1201" s="109"/>
      <c r="K1201" s="110"/>
      <c r="L1201" s="181"/>
      <c r="M1201" s="181"/>
      <c r="N1201" s="11"/>
      <c r="O1201" s="186"/>
      <c r="P1201" s="186"/>
      <c r="Q1201" s="11"/>
      <c r="R1201" s="172"/>
      <c r="S1201" s="172"/>
      <c r="T1201" s="172"/>
      <c r="U1201" s="172"/>
      <c r="V1201" s="172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1"/>
      <c r="AH1201" s="11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  <c r="BM1201" s="11"/>
      <c r="BN1201" s="11"/>
      <c r="BO1201" s="11"/>
      <c r="BP1201" s="11"/>
      <c r="BQ1201" s="11"/>
      <c r="BR1201" s="11"/>
      <c r="BS1201" s="11"/>
      <c r="BT1201" s="11"/>
      <c r="BU1201" s="11"/>
      <c r="BV1201" s="11"/>
      <c r="BW1201" s="11"/>
      <c r="BX1201" s="11"/>
      <c r="BY1201" s="11"/>
      <c r="BZ1201" s="11"/>
      <c r="CA1201" s="11"/>
      <c r="CB1201" s="11"/>
    </row>
    <row r="1202" spans="1:80" s="9" customFormat="1" x14ac:dyDescent="0.2">
      <c r="A1202" s="7"/>
      <c r="B1202" s="105"/>
      <c r="C1202" s="106"/>
      <c r="D1202" s="107"/>
      <c r="E1202" s="107"/>
      <c r="F1202" s="108"/>
      <c r="G1202" s="109"/>
      <c r="H1202" s="109"/>
      <c r="I1202" s="109"/>
      <c r="J1202" s="109"/>
      <c r="K1202" s="110"/>
      <c r="L1202" s="181"/>
      <c r="M1202" s="181"/>
      <c r="N1202" s="11"/>
      <c r="O1202" s="186"/>
      <c r="P1202" s="186"/>
      <c r="Q1202" s="11"/>
      <c r="R1202" s="172"/>
      <c r="S1202" s="172"/>
      <c r="T1202" s="172"/>
      <c r="U1202" s="172"/>
      <c r="V1202" s="172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  <c r="AH1202" s="11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  <c r="BM1202" s="11"/>
      <c r="BN1202" s="11"/>
      <c r="BO1202" s="11"/>
      <c r="BP1202" s="11"/>
      <c r="BQ1202" s="11"/>
      <c r="BR1202" s="11"/>
      <c r="BS1202" s="11"/>
      <c r="BT1202" s="11"/>
      <c r="BU1202" s="11"/>
      <c r="BV1202" s="11"/>
      <c r="BW1202" s="11"/>
      <c r="BX1202" s="11"/>
      <c r="BY1202" s="11"/>
      <c r="BZ1202" s="11"/>
      <c r="CA1202" s="11"/>
      <c r="CB1202" s="11"/>
    </row>
    <row r="1203" spans="1:80" s="9" customFormat="1" x14ac:dyDescent="0.2">
      <c r="A1203" s="7"/>
      <c r="B1203" s="105"/>
      <c r="C1203" s="106"/>
      <c r="D1203" s="107"/>
      <c r="E1203" s="107"/>
      <c r="F1203" s="108"/>
      <c r="G1203" s="109"/>
      <c r="H1203" s="109"/>
      <c r="I1203" s="109"/>
      <c r="J1203" s="109"/>
      <c r="K1203" s="110"/>
      <c r="L1203" s="181"/>
      <c r="M1203" s="181"/>
      <c r="N1203" s="11"/>
      <c r="O1203" s="186"/>
      <c r="P1203" s="186"/>
      <c r="Q1203" s="11"/>
      <c r="R1203" s="172"/>
      <c r="S1203" s="172"/>
      <c r="T1203" s="172"/>
      <c r="U1203" s="172"/>
      <c r="V1203" s="172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  <c r="AH1203" s="11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  <c r="BM1203" s="11"/>
      <c r="BN1203" s="11"/>
      <c r="BO1203" s="11"/>
      <c r="BP1203" s="11"/>
      <c r="BQ1203" s="11"/>
      <c r="BR1203" s="11"/>
      <c r="BS1203" s="11"/>
      <c r="BT1203" s="11"/>
      <c r="BU1203" s="11"/>
      <c r="BV1203" s="11"/>
      <c r="BW1203" s="11"/>
      <c r="BX1203" s="11"/>
      <c r="BY1203" s="11"/>
      <c r="BZ1203" s="11"/>
      <c r="CA1203" s="11"/>
      <c r="CB1203" s="11"/>
    </row>
    <row r="1204" spans="1:80" s="9" customFormat="1" x14ac:dyDescent="0.2">
      <c r="A1204" s="7"/>
      <c r="B1204" s="105"/>
      <c r="C1204" s="106"/>
      <c r="D1204" s="107"/>
      <c r="E1204" s="107"/>
      <c r="F1204" s="108"/>
      <c r="G1204" s="109"/>
      <c r="H1204" s="109"/>
      <c r="I1204" s="109"/>
      <c r="J1204" s="109"/>
      <c r="K1204" s="110"/>
      <c r="L1204" s="181"/>
      <c r="M1204" s="181"/>
      <c r="N1204" s="11"/>
      <c r="O1204" s="186"/>
      <c r="P1204" s="186"/>
      <c r="Q1204" s="11"/>
      <c r="R1204" s="172"/>
      <c r="S1204" s="172"/>
      <c r="T1204" s="172"/>
      <c r="U1204" s="172"/>
      <c r="V1204" s="172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1"/>
      <c r="AH1204" s="11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1"/>
      <c r="BH1204" s="11"/>
      <c r="BI1204" s="11"/>
      <c r="BJ1204" s="11"/>
      <c r="BK1204" s="11"/>
      <c r="BL1204" s="11"/>
      <c r="BM1204" s="11"/>
      <c r="BN1204" s="11"/>
      <c r="BO1204" s="11"/>
      <c r="BP1204" s="11"/>
      <c r="BQ1204" s="11"/>
      <c r="BR1204" s="11"/>
      <c r="BS1204" s="11"/>
      <c r="BT1204" s="11"/>
      <c r="BU1204" s="11"/>
      <c r="BV1204" s="11"/>
      <c r="BW1204" s="11"/>
      <c r="BX1204" s="11"/>
      <c r="BY1204" s="11"/>
      <c r="BZ1204" s="11"/>
      <c r="CA1204" s="11"/>
      <c r="CB1204" s="11"/>
    </row>
    <row r="1205" spans="1:80" s="9" customFormat="1" x14ac:dyDescent="0.2">
      <c r="A1205" s="7"/>
      <c r="B1205" s="105"/>
      <c r="C1205" s="106"/>
      <c r="D1205" s="107"/>
      <c r="E1205" s="107"/>
      <c r="F1205" s="108"/>
      <c r="G1205" s="109"/>
      <c r="H1205" s="109"/>
      <c r="I1205" s="109"/>
      <c r="J1205" s="109"/>
      <c r="K1205" s="110"/>
      <c r="L1205" s="181"/>
      <c r="M1205" s="181"/>
      <c r="N1205" s="11"/>
      <c r="O1205" s="186"/>
      <c r="P1205" s="186"/>
      <c r="Q1205" s="11"/>
      <c r="R1205" s="172"/>
      <c r="S1205" s="172"/>
      <c r="T1205" s="172"/>
      <c r="U1205" s="172"/>
      <c r="V1205" s="172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1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  <c r="BM1205" s="11"/>
      <c r="BN1205" s="11"/>
      <c r="BO1205" s="11"/>
      <c r="BP1205" s="11"/>
      <c r="BQ1205" s="11"/>
      <c r="BR1205" s="11"/>
      <c r="BS1205" s="11"/>
      <c r="BT1205" s="11"/>
      <c r="BU1205" s="11"/>
      <c r="BV1205" s="11"/>
      <c r="BW1205" s="11"/>
      <c r="BX1205" s="11"/>
      <c r="BY1205" s="11"/>
      <c r="BZ1205" s="11"/>
      <c r="CA1205" s="11"/>
      <c r="CB1205" s="11"/>
    </row>
    <row r="1206" spans="1:80" s="9" customFormat="1" x14ac:dyDescent="0.2">
      <c r="A1206" s="7"/>
      <c r="B1206" s="105"/>
      <c r="C1206" s="106"/>
      <c r="D1206" s="107"/>
      <c r="E1206" s="107"/>
      <c r="F1206" s="108"/>
      <c r="G1206" s="109"/>
      <c r="H1206" s="109"/>
      <c r="I1206" s="109"/>
      <c r="J1206" s="109"/>
      <c r="K1206" s="110"/>
      <c r="L1206" s="181"/>
      <c r="M1206" s="181"/>
      <c r="N1206" s="11"/>
      <c r="O1206" s="186"/>
      <c r="P1206" s="186"/>
      <c r="Q1206" s="11"/>
      <c r="R1206" s="172"/>
      <c r="S1206" s="172"/>
      <c r="T1206" s="172"/>
      <c r="U1206" s="172"/>
      <c r="V1206" s="172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  <c r="AH1206" s="11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  <c r="BM1206" s="11"/>
      <c r="BN1206" s="11"/>
      <c r="BO1206" s="11"/>
      <c r="BP1206" s="11"/>
      <c r="BQ1206" s="11"/>
      <c r="BR1206" s="11"/>
      <c r="BS1206" s="11"/>
      <c r="BT1206" s="11"/>
      <c r="BU1206" s="11"/>
      <c r="BV1206" s="11"/>
      <c r="BW1206" s="11"/>
      <c r="BX1206" s="11"/>
      <c r="BY1206" s="11"/>
      <c r="BZ1206" s="11"/>
      <c r="CA1206" s="11"/>
      <c r="CB1206" s="11"/>
    </row>
    <row r="1207" spans="1:80" s="9" customFormat="1" x14ac:dyDescent="0.2">
      <c r="A1207" s="7"/>
      <c r="B1207" s="105"/>
      <c r="C1207" s="106"/>
      <c r="D1207" s="107"/>
      <c r="E1207" s="107"/>
      <c r="F1207" s="108"/>
      <c r="G1207" s="109"/>
      <c r="H1207" s="109"/>
      <c r="I1207" s="109"/>
      <c r="J1207" s="109"/>
      <c r="K1207" s="110"/>
      <c r="L1207" s="181"/>
      <c r="M1207" s="181"/>
      <c r="N1207" s="11"/>
      <c r="O1207" s="186"/>
      <c r="P1207" s="186"/>
      <c r="Q1207" s="11"/>
      <c r="R1207" s="172"/>
      <c r="S1207" s="172"/>
      <c r="T1207" s="172"/>
      <c r="U1207" s="172"/>
      <c r="V1207" s="172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1"/>
      <c r="AH1207" s="11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  <c r="BM1207" s="11"/>
      <c r="BN1207" s="11"/>
      <c r="BO1207" s="11"/>
      <c r="BP1207" s="11"/>
      <c r="BQ1207" s="11"/>
      <c r="BR1207" s="11"/>
      <c r="BS1207" s="11"/>
      <c r="BT1207" s="11"/>
      <c r="BU1207" s="11"/>
      <c r="BV1207" s="11"/>
      <c r="BW1207" s="11"/>
      <c r="BX1207" s="11"/>
      <c r="BY1207" s="11"/>
      <c r="BZ1207" s="11"/>
      <c r="CA1207" s="11"/>
      <c r="CB1207" s="11"/>
    </row>
    <row r="1208" spans="1:80" s="9" customFormat="1" x14ac:dyDescent="0.2">
      <c r="A1208" s="7"/>
      <c r="B1208" s="105"/>
      <c r="C1208" s="106"/>
      <c r="D1208" s="107"/>
      <c r="E1208" s="107"/>
      <c r="F1208" s="108"/>
      <c r="G1208" s="109"/>
      <c r="H1208" s="109"/>
      <c r="I1208" s="109"/>
      <c r="J1208" s="109"/>
      <c r="K1208" s="110"/>
      <c r="L1208" s="181"/>
      <c r="M1208" s="181"/>
      <c r="N1208" s="11"/>
      <c r="O1208" s="186"/>
      <c r="P1208" s="186"/>
      <c r="Q1208" s="11"/>
      <c r="R1208" s="172"/>
      <c r="S1208" s="172"/>
      <c r="T1208" s="172"/>
      <c r="U1208" s="172"/>
      <c r="V1208" s="172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1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  <c r="BM1208" s="11"/>
      <c r="BN1208" s="11"/>
      <c r="BO1208" s="11"/>
      <c r="BP1208" s="11"/>
      <c r="BQ1208" s="11"/>
      <c r="BR1208" s="11"/>
      <c r="BS1208" s="11"/>
      <c r="BT1208" s="11"/>
      <c r="BU1208" s="11"/>
      <c r="BV1208" s="11"/>
      <c r="BW1208" s="11"/>
      <c r="BX1208" s="11"/>
      <c r="BY1208" s="11"/>
      <c r="BZ1208" s="11"/>
      <c r="CA1208" s="11"/>
      <c r="CB1208" s="11"/>
    </row>
    <row r="1209" spans="1:80" s="9" customFormat="1" x14ac:dyDescent="0.2">
      <c r="A1209" s="7"/>
      <c r="B1209" s="105"/>
      <c r="C1209" s="106"/>
      <c r="D1209" s="107"/>
      <c r="E1209" s="107"/>
      <c r="F1209" s="108"/>
      <c r="G1209" s="109"/>
      <c r="H1209" s="109"/>
      <c r="I1209" s="109"/>
      <c r="J1209" s="109"/>
      <c r="K1209" s="110"/>
      <c r="L1209" s="181"/>
      <c r="M1209" s="181"/>
      <c r="N1209" s="11"/>
      <c r="O1209" s="186"/>
      <c r="P1209" s="186"/>
      <c r="Q1209" s="11"/>
      <c r="R1209" s="172"/>
      <c r="S1209" s="172"/>
      <c r="T1209" s="172"/>
      <c r="U1209" s="172"/>
      <c r="V1209" s="172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1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  <c r="BM1209" s="11"/>
      <c r="BN1209" s="11"/>
      <c r="BO1209" s="11"/>
      <c r="BP1209" s="11"/>
      <c r="BQ1209" s="11"/>
      <c r="BR1209" s="11"/>
      <c r="BS1209" s="11"/>
      <c r="BT1209" s="11"/>
      <c r="BU1209" s="11"/>
      <c r="BV1209" s="11"/>
      <c r="BW1209" s="11"/>
      <c r="BX1209" s="11"/>
      <c r="BY1209" s="11"/>
      <c r="BZ1209" s="11"/>
      <c r="CA1209" s="11"/>
      <c r="CB1209" s="11"/>
    </row>
    <row r="1210" spans="1:80" s="9" customFormat="1" x14ac:dyDescent="0.2">
      <c r="A1210" s="7"/>
      <c r="B1210" s="105"/>
      <c r="C1210" s="106"/>
      <c r="D1210" s="107"/>
      <c r="E1210" s="107"/>
      <c r="F1210" s="108"/>
      <c r="G1210" s="109"/>
      <c r="H1210" s="109"/>
      <c r="I1210" s="109"/>
      <c r="J1210" s="109"/>
      <c r="K1210" s="110"/>
      <c r="L1210" s="181"/>
      <c r="M1210" s="181"/>
      <c r="N1210" s="11"/>
      <c r="O1210" s="186"/>
      <c r="P1210" s="186"/>
      <c r="Q1210" s="11"/>
      <c r="R1210" s="172"/>
      <c r="S1210" s="172"/>
      <c r="T1210" s="172"/>
      <c r="U1210" s="172"/>
      <c r="V1210" s="172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  <c r="AH1210" s="11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1"/>
      <c r="BH1210" s="11"/>
      <c r="BI1210" s="11"/>
      <c r="BJ1210" s="11"/>
      <c r="BK1210" s="11"/>
      <c r="BL1210" s="11"/>
      <c r="BM1210" s="11"/>
      <c r="BN1210" s="11"/>
      <c r="BO1210" s="11"/>
      <c r="BP1210" s="11"/>
      <c r="BQ1210" s="11"/>
      <c r="BR1210" s="11"/>
      <c r="BS1210" s="11"/>
      <c r="BT1210" s="11"/>
      <c r="BU1210" s="11"/>
      <c r="BV1210" s="11"/>
      <c r="BW1210" s="11"/>
      <c r="BX1210" s="11"/>
      <c r="BY1210" s="11"/>
      <c r="BZ1210" s="11"/>
      <c r="CA1210" s="11"/>
      <c r="CB1210" s="11"/>
    </row>
    <row r="1211" spans="1:80" s="9" customFormat="1" x14ac:dyDescent="0.2">
      <c r="A1211" s="7"/>
      <c r="B1211" s="105"/>
      <c r="C1211" s="106"/>
      <c r="D1211" s="107"/>
      <c r="E1211" s="107"/>
      <c r="F1211" s="108"/>
      <c r="G1211" s="109"/>
      <c r="H1211" s="109"/>
      <c r="I1211" s="109"/>
      <c r="J1211" s="109"/>
      <c r="K1211" s="110"/>
      <c r="L1211" s="181"/>
      <c r="M1211" s="181"/>
      <c r="N1211" s="11"/>
      <c r="O1211" s="186"/>
      <c r="P1211" s="186"/>
      <c r="Q1211" s="11"/>
      <c r="R1211" s="172"/>
      <c r="S1211" s="172"/>
      <c r="T1211" s="172"/>
      <c r="U1211" s="172"/>
      <c r="V1211" s="172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  <c r="BM1211" s="11"/>
      <c r="BN1211" s="11"/>
      <c r="BO1211" s="11"/>
      <c r="BP1211" s="11"/>
      <c r="BQ1211" s="11"/>
      <c r="BR1211" s="11"/>
      <c r="BS1211" s="11"/>
      <c r="BT1211" s="11"/>
      <c r="BU1211" s="11"/>
      <c r="BV1211" s="11"/>
      <c r="BW1211" s="11"/>
      <c r="BX1211" s="11"/>
      <c r="BY1211" s="11"/>
      <c r="BZ1211" s="11"/>
      <c r="CA1211" s="11"/>
      <c r="CB1211" s="11"/>
    </row>
    <row r="1212" spans="1:80" s="9" customFormat="1" x14ac:dyDescent="0.2">
      <c r="A1212" s="7"/>
      <c r="B1212" s="105"/>
      <c r="C1212" s="106"/>
      <c r="D1212" s="107"/>
      <c r="E1212" s="107"/>
      <c r="F1212" s="108"/>
      <c r="G1212" s="109"/>
      <c r="H1212" s="109"/>
      <c r="I1212" s="109"/>
      <c r="J1212" s="109"/>
      <c r="K1212" s="110"/>
      <c r="L1212" s="181"/>
      <c r="M1212" s="181"/>
      <c r="N1212" s="11"/>
      <c r="O1212" s="186"/>
      <c r="P1212" s="186"/>
      <c r="Q1212" s="11"/>
      <c r="R1212" s="172"/>
      <c r="S1212" s="172"/>
      <c r="T1212" s="172"/>
      <c r="U1212" s="172"/>
      <c r="V1212" s="172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  <c r="BM1212" s="11"/>
      <c r="BN1212" s="11"/>
      <c r="BO1212" s="11"/>
      <c r="BP1212" s="11"/>
      <c r="BQ1212" s="11"/>
      <c r="BR1212" s="11"/>
      <c r="BS1212" s="11"/>
      <c r="BT1212" s="11"/>
      <c r="BU1212" s="11"/>
      <c r="BV1212" s="11"/>
      <c r="BW1212" s="11"/>
      <c r="BX1212" s="11"/>
      <c r="BY1212" s="11"/>
      <c r="BZ1212" s="11"/>
      <c r="CA1212" s="11"/>
      <c r="CB1212" s="11"/>
    </row>
    <row r="1213" spans="1:80" s="9" customFormat="1" x14ac:dyDescent="0.2">
      <c r="A1213" s="7"/>
      <c r="B1213" s="105"/>
      <c r="C1213" s="106"/>
      <c r="D1213" s="107"/>
      <c r="E1213" s="107"/>
      <c r="F1213" s="108"/>
      <c r="G1213" s="109"/>
      <c r="H1213" s="109"/>
      <c r="I1213" s="109"/>
      <c r="J1213" s="109"/>
      <c r="K1213" s="110"/>
      <c r="L1213" s="181"/>
      <c r="M1213" s="181"/>
      <c r="N1213" s="11"/>
      <c r="O1213" s="186"/>
      <c r="P1213" s="186"/>
      <c r="Q1213" s="11"/>
      <c r="R1213" s="172"/>
      <c r="S1213" s="172"/>
      <c r="T1213" s="172"/>
      <c r="U1213" s="172"/>
      <c r="V1213" s="172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  <c r="BM1213" s="11"/>
      <c r="BN1213" s="11"/>
      <c r="BO1213" s="11"/>
      <c r="BP1213" s="11"/>
      <c r="BQ1213" s="11"/>
      <c r="BR1213" s="11"/>
      <c r="BS1213" s="11"/>
      <c r="BT1213" s="11"/>
      <c r="BU1213" s="11"/>
      <c r="BV1213" s="11"/>
      <c r="BW1213" s="11"/>
      <c r="BX1213" s="11"/>
      <c r="BY1213" s="11"/>
      <c r="BZ1213" s="11"/>
      <c r="CA1213" s="11"/>
      <c r="CB1213" s="11"/>
    </row>
    <row r="1214" spans="1:80" s="9" customFormat="1" x14ac:dyDescent="0.2">
      <c r="A1214" s="7"/>
      <c r="B1214" s="105"/>
      <c r="C1214" s="106"/>
      <c r="D1214" s="107"/>
      <c r="E1214" s="107"/>
      <c r="F1214" s="108"/>
      <c r="G1214" s="109"/>
      <c r="H1214" s="109"/>
      <c r="I1214" s="109"/>
      <c r="J1214" s="109"/>
      <c r="K1214" s="110"/>
      <c r="L1214" s="181"/>
      <c r="M1214" s="181"/>
      <c r="N1214" s="11"/>
      <c r="O1214" s="186"/>
      <c r="P1214" s="186"/>
      <c r="Q1214" s="11"/>
      <c r="R1214" s="172"/>
      <c r="S1214" s="172"/>
      <c r="T1214" s="172"/>
      <c r="U1214" s="172"/>
      <c r="V1214" s="172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  <c r="BM1214" s="11"/>
      <c r="BN1214" s="11"/>
      <c r="BO1214" s="11"/>
      <c r="BP1214" s="11"/>
      <c r="BQ1214" s="11"/>
      <c r="BR1214" s="11"/>
      <c r="BS1214" s="11"/>
      <c r="BT1214" s="11"/>
      <c r="BU1214" s="11"/>
      <c r="BV1214" s="11"/>
      <c r="BW1214" s="11"/>
      <c r="BX1214" s="11"/>
      <c r="BY1214" s="11"/>
      <c r="BZ1214" s="11"/>
      <c r="CA1214" s="11"/>
      <c r="CB1214" s="11"/>
    </row>
    <row r="1215" spans="1:80" s="9" customFormat="1" x14ac:dyDescent="0.2">
      <c r="A1215" s="7"/>
      <c r="B1215" s="105"/>
      <c r="C1215" s="106"/>
      <c r="D1215" s="107"/>
      <c r="E1215" s="107"/>
      <c r="F1215" s="108"/>
      <c r="G1215" s="109"/>
      <c r="H1215" s="109"/>
      <c r="I1215" s="109"/>
      <c r="J1215" s="109"/>
      <c r="K1215" s="110"/>
      <c r="L1215" s="181"/>
      <c r="M1215" s="181"/>
      <c r="N1215" s="11"/>
      <c r="O1215" s="186"/>
      <c r="P1215" s="186"/>
      <c r="Q1215" s="11"/>
      <c r="R1215" s="172"/>
      <c r="S1215" s="172"/>
      <c r="T1215" s="172"/>
      <c r="U1215" s="172"/>
      <c r="V1215" s="172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  <c r="BM1215" s="11"/>
      <c r="BN1215" s="11"/>
      <c r="BO1215" s="11"/>
      <c r="BP1215" s="11"/>
      <c r="BQ1215" s="11"/>
      <c r="BR1215" s="11"/>
      <c r="BS1215" s="11"/>
      <c r="BT1215" s="11"/>
      <c r="BU1215" s="11"/>
      <c r="BV1215" s="11"/>
      <c r="BW1215" s="11"/>
      <c r="BX1215" s="11"/>
      <c r="BY1215" s="11"/>
      <c r="BZ1215" s="11"/>
      <c r="CA1215" s="11"/>
      <c r="CB1215" s="11"/>
    </row>
    <row r="1216" spans="1:80" s="9" customFormat="1" x14ac:dyDescent="0.2">
      <c r="A1216" s="7"/>
      <c r="B1216" s="105"/>
      <c r="C1216" s="106"/>
      <c r="D1216" s="107"/>
      <c r="E1216" s="107"/>
      <c r="F1216" s="108"/>
      <c r="G1216" s="109"/>
      <c r="H1216" s="109"/>
      <c r="I1216" s="109"/>
      <c r="J1216" s="109"/>
      <c r="K1216" s="110"/>
      <c r="L1216" s="181"/>
      <c r="M1216" s="181"/>
      <c r="N1216" s="11"/>
      <c r="O1216" s="186"/>
      <c r="P1216" s="186"/>
      <c r="Q1216" s="11"/>
      <c r="R1216" s="172"/>
      <c r="S1216" s="172"/>
      <c r="T1216" s="172"/>
      <c r="U1216" s="172"/>
      <c r="V1216" s="172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  <c r="AH1216" s="11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1"/>
      <c r="BH1216" s="11"/>
      <c r="BI1216" s="11"/>
      <c r="BJ1216" s="11"/>
      <c r="BK1216" s="11"/>
      <c r="BL1216" s="11"/>
      <c r="BM1216" s="11"/>
      <c r="BN1216" s="11"/>
      <c r="BO1216" s="11"/>
      <c r="BP1216" s="11"/>
      <c r="BQ1216" s="11"/>
      <c r="BR1216" s="11"/>
      <c r="BS1216" s="11"/>
      <c r="BT1216" s="11"/>
      <c r="BU1216" s="11"/>
      <c r="BV1216" s="11"/>
      <c r="BW1216" s="11"/>
      <c r="BX1216" s="11"/>
      <c r="BY1216" s="11"/>
      <c r="BZ1216" s="11"/>
      <c r="CA1216" s="11"/>
      <c r="CB1216" s="11"/>
    </row>
    <row r="1217" spans="1:80" s="9" customFormat="1" x14ac:dyDescent="0.2">
      <c r="A1217" s="7"/>
      <c r="B1217" s="105"/>
      <c r="C1217" s="106"/>
      <c r="D1217" s="107"/>
      <c r="E1217" s="107"/>
      <c r="F1217" s="108"/>
      <c r="G1217" s="109"/>
      <c r="H1217" s="109"/>
      <c r="I1217" s="109"/>
      <c r="J1217" s="109"/>
      <c r="K1217" s="110"/>
      <c r="L1217" s="181"/>
      <c r="M1217" s="181"/>
      <c r="N1217" s="11"/>
      <c r="O1217" s="186"/>
      <c r="P1217" s="186"/>
      <c r="Q1217" s="11"/>
      <c r="R1217" s="172"/>
      <c r="S1217" s="172"/>
      <c r="T1217" s="172"/>
      <c r="U1217" s="172"/>
      <c r="V1217" s="172"/>
      <c r="W1217" s="11"/>
      <c r="X1217" s="11"/>
      <c r="Y1217" s="11"/>
      <c r="Z1217" s="11"/>
      <c r="AA1217" s="11"/>
      <c r="AB1217" s="11"/>
      <c r="AC1217" s="11"/>
      <c r="AD1217" s="11"/>
      <c r="AE1217" s="11"/>
      <c r="AF1217" s="11"/>
      <c r="AG1217" s="11"/>
      <c r="AH1217" s="11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  <c r="BM1217" s="11"/>
      <c r="BN1217" s="11"/>
      <c r="BO1217" s="11"/>
      <c r="BP1217" s="11"/>
      <c r="BQ1217" s="11"/>
      <c r="BR1217" s="11"/>
      <c r="BS1217" s="11"/>
      <c r="BT1217" s="11"/>
      <c r="BU1217" s="11"/>
      <c r="BV1217" s="11"/>
      <c r="BW1217" s="11"/>
      <c r="BX1217" s="11"/>
      <c r="BY1217" s="11"/>
      <c r="BZ1217" s="11"/>
      <c r="CA1217" s="11"/>
      <c r="CB1217" s="11"/>
    </row>
    <row r="1218" spans="1:80" s="9" customFormat="1" x14ac:dyDescent="0.2">
      <c r="A1218" s="7"/>
      <c r="B1218" s="105"/>
      <c r="C1218" s="106"/>
      <c r="D1218" s="107"/>
      <c r="E1218" s="107"/>
      <c r="F1218" s="108"/>
      <c r="G1218" s="109"/>
      <c r="H1218" s="109"/>
      <c r="I1218" s="109"/>
      <c r="J1218" s="109"/>
      <c r="K1218" s="110"/>
      <c r="L1218" s="181"/>
      <c r="M1218" s="181"/>
      <c r="N1218" s="11"/>
      <c r="O1218" s="186"/>
      <c r="P1218" s="186"/>
      <c r="Q1218" s="11"/>
      <c r="R1218" s="172"/>
      <c r="S1218" s="172"/>
      <c r="T1218" s="172"/>
      <c r="U1218" s="172"/>
      <c r="V1218" s="172"/>
      <c r="W1218" s="11"/>
      <c r="X1218" s="11"/>
      <c r="Y1218" s="11"/>
      <c r="Z1218" s="11"/>
      <c r="AA1218" s="11"/>
      <c r="AB1218" s="11"/>
      <c r="AC1218" s="11"/>
      <c r="AD1218" s="11"/>
      <c r="AE1218" s="11"/>
      <c r="AF1218" s="11"/>
      <c r="AG1218" s="11"/>
      <c r="AH1218" s="11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  <c r="BM1218" s="11"/>
      <c r="BN1218" s="11"/>
      <c r="BO1218" s="11"/>
      <c r="BP1218" s="11"/>
      <c r="BQ1218" s="11"/>
      <c r="BR1218" s="11"/>
      <c r="BS1218" s="11"/>
      <c r="BT1218" s="11"/>
      <c r="BU1218" s="11"/>
      <c r="BV1218" s="11"/>
      <c r="BW1218" s="11"/>
      <c r="BX1218" s="11"/>
      <c r="BY1218" s="11"/>
      <c r="BZ1218" s="11"/>
      <c r="CA1218" s="11"/>
      <c r="CB1218" s="11"/>
    </row>
    <row r="1219" spans="1:80" s="9" customFormat="1" x14ac:dyDescent="0.2">
      <c r="A1219" s="7"/>
      <c r="B1219" s="105"/>
      <c r="C1219" s="106"/>
      <c r="D1219" s="107"/>
      <c r="E1219" s="107"/>
      <c r="F1219" s="108"/>
      <c r="G1219" s="109"/>
      <c r="H1219" s="109"/>
      <c r="I1219" s="109"/>
      <c r="J1219" s="109"/>
      <c r="K1219" s="110"/>
      <c r="L1219" s="181"/>
      <c r="M1219" s="181"/>
      <c r="N1219" s="11"/>
      <c r="O1219" s="186"/>
      <c r="P1219" s="186"/>
      <c r="Q1219" s="11"/>
      <c r="R1219" s="172"/>
      <c r="S1219" s="172"/>
      <c r="T1219" s="172"/>
      <c r="U1219" s="172"/>
      <c r="V1219" s="172"/>
      <c r="W1219" s="11"/>
      <c r="X1219" s="11"/>
      <c r="Y1219" s="11"/>
      <c r="Z1219" s="11"/>
      <c r="AA1219" s="11"/>
      <c r="AB1219" s="11"/>
      <c r="AC1219" s="11"/>
      <c r="AD1219" s="11"/>
      <c r="AE1219" s="11"/>
      <c r="AF1219" s="11"/>
      <c r="AG1219" s="11"/>
      <c r="AH1219" s="11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  <c r="BM1219" s="11"/>
      <c r="BN1219" s="11"/>
      <c r="BO1219" s="11"/>
      <c r="BP1219" s="11"/>
      <c r="BQ1219" s="11"/>
      <c r="BR1219" s="11"/>
      <c r="BS1219" s="11"/>
      <c r="BT1219" s="11"/>
      <c r="BU1219" s="11"/>
      <c r="BV1219" s="11"/>
      <c r="BW1219" s="11"/>
      <c r="BX1219" s="11"/>
      <c r="BY1219" s="11"/>
      <c r="BZ1219" s="11"/>
      <c r="CA1219" s="11"/>
      <c r="CB1219" s="11"/>
    </row>
    <row r="1220" spans="1:80" s="9" customFormat="1" x14ac:dyDescent="0.2">
      <c r="A1220" s="7"/>
      <c r="B1220" s="105"/>
      <c r="C1220" s="106"/>
      <c r="D1220" s="107"/>
      <c r="E1220" s="107"/>
      <c r="F1220" s="108"/>
      <c r="G1220" s="109"/>
      <c r="H1220" s="109"/>
      <c r="I1220" s="109"/>
      <c r="J1220" s="109"/>
      <c r="K1220" s="110"/>
      <c r="L1220" s="181"/>
      <c r="M1220" s="181"/>
      <c r="N1220" s="11"/>
      <c r="O1220" s="186"/>
      <c r="P1220" s="186"/>
      <c r="Q1220" s="11"/>
      <c r="R1220" s="172"/>
      <c r="S1220" s="172"/>
      <c r="T1220" s="172"/>
      <c r="U1220" s="172"/>
      <c r="V1220" s="172"/>
      <c r="W1220" s="11"/>
      <c r="X1220" s="11"/>
      <c r="Y1220" s="11"/>
      <c r="Z1220" s="11"/>
      <c r="AA1220" s="11"/>
      <c r="AB1220" s="11"/>
      <c r="AC1220" s="11"/>
      <c r="AD1220" s="11"/>
      <c r="AE1220" s="11"/>
      <c r="AF1220" s="11"/>
      <c r="AG1220" s="11"/>
      <c r="AH1220" s="11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  <c r="BM1220" s="11"/>
      <c r="BN1220" s="11"/>
      <c r="BO1220" s="11"/>
      <c r="BP1220" s="11"/>
      <c r="BQ1220" s="11"/>
      <c r="BR1220" s="11"/>
      <c r="BS1220" s="11"/>
      <c r="BT1220" s="11"/>
      <c r="BU1220" s="11"/>
      <c r="BV1220" s="11"/>
      <c r="BW1220" s="11"/>
      <c r="BX1220" s="11"/>
      <c r="BY1220" s="11"/>
      <c r="BZ1220" s="11"/>
      <c r="CA1220" s="11"/>
      <c r="CB1220" s="11"/>
    </row>
    <row r="1221" spans="1:80" s="9" customFormat="1" x14ac:dyDescent="0.2">
      <c r="A1221" s="7"/>
      <c r="B1221" s="105"/>
      <c r="C1221" s="106"/>
      <c r="D1221" s="107"/>
      <c r="E1221" s="107"/>
      <c r="F1221" s="108"/>
      <c r="G1221" s="109"/>
      <c r="H1221" s="109"/>
      <c r="I1221" s="109"/>
      <c r="J1221" s="109"/>
      <c r="K1221" s="110"/>
      <c r="L1221" s="181"/>
      <c r="M1221" s="181"/>
      <c r="N1221" s="11"/>
      <c r="O1221" s="186"/>
      <c r="P1221" s="186"/>
      <c r="Q1221" s="11"/>
      <c r="R1221" s="172"/>
      <c r="S1221" s="172"/>
      <c r="T1221" s="172"/>
      <c r="U1221" s="172"/>
      <c r="V1221" s="172"/>
      <c r="W1221" s="11"/>
      <c r="X1221" s="11"/>
      <c r="Y1221" s="11"/>
      <c r="Z1221" s="11"/>
      <c r="AA1221" s="11"/>
      <c r="AB1221" s="11"/>
      <c r="AC1221" s="11"/>
      <c r="AD1221" s="11"/>
      <c r="AE1221" s="11"/>
      <c r="AF1221" s="11"/>
      <c r="AG1221" s="11"/>
      <c r="AH1221" s="11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  <c r="BM1221" s="11"/>
      <c r="BN1221" s="11"/>
      <c r="BO1221" s="11"/>
      <c r="BP1221" s="11"/>
      <c r="BQ1221" s="11"/>
      <c r="BR1221" s="11"/>
      <c r="BS1221" s="11"/>
      <c r="BT1221" s="11"/>
      <c r="BU1221" s="11"/>
      <c r="BV1221" s="11"/>
      <c r="BW1221" s="11"/>
      <c r="BX1221" s="11"/>
      <c r="BY1221" s="11"/>
      <c r="BZ1221" s="11"/>
      <c r="CA1221" s="11"/>
      <c r="CB1221" s="11"/>
    </row>
    <row r="1222" spans="1:80" s="9" customFormat="1" x14ac:dyDescent="0.2">
      <c r="A1222" s="7"/>
      <c r="B1222" s="105"/>
      <c r="C1222" s="106"/>
      <c r="D1222" s="107"/>
      <c r="E1222" s="107"/>
      <c r="F1222" s="108"/>
      <c r="G1222" s="109"/>
      <c r="H1222" s="109"/>
      <c r="I1222" s="109"/>
      <c r="J1222" s="109"/>
      <c r="K1222" s="110"/>
      <c r="L1222" s="181"/>
      <c r="M1222" s="181"/>
      <c r="N1222" s="11"/>
      <c r="O1222" s="186"/>
      <c r="P1222" s="186"/>
      <c r="Q1222" s="11"/>
      <c r="R1222" s="172"/>
      <c r="S1222" s="172"/>
      <c r="T1222" s="172"/>
      <c r="U1222" s="172"/>
      <c r="V1222" s="172"/>
      <c r="W1222" s="11"/>
      <c r="X1222" s="11"/>
      <c r="Y1222" s="11"/>
      <c r="Z1222" s="11"/>
      <c r="AA1222" s="11"/>
      <c r="AB1222" s="11"/>
      <c r="AC1222" s="11"/>
      <c r="AD1222" s="11"/>
      <c r="AE1222" s="11"/>
      <c r="AF1222" s="11"/>
      <c r="AG1222" s="11"/>
      <c r="AH1222" s="11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1"/>
      <c r="BH1222" s="11"/>
      <c r="BI1222" s="11"/>
      <c r="BJ1222" s="11"/>
      <c r="BK1222" s="11"/>
      <c r="BL1222" s="11"/>
      <c r="BM1222" s="11"/>
      <c r="BN1222" s="11"/>
      <c r="BO1222" s="11"/>
      <c r="BP1222" s="11"/>
      <c r="BQ1222" s="11"/>
      <c r="BR1222" s="11"/>
      <c r="BS1222" s="11"/>
      <c r="BT1222" s="11"/>
      <c r="BU1222" s="11"/>
      <c r="BV1222" s="11"/>
      <c r="BW1222" s="11"/>
      <c r="BX1222" s="11"/>
      <c r="BY1222" s="11"/>
      <c r="BZ1222" s="11"/>
      <c r="CA1222" s="11"/>
      <c r="CB1222" s="11"/>
    </row>
    <row r="1223" spans="1:80" s="9" customFormat="1" x14ac:dyDescent="0.2">
      <c r="A1223" s="7"/>
      <c r="B1223" s="105"/>
      <c r="C1223" s="106"/>
      <c r="D1223" s="107"/>
      <c r="E1223" s="107"/>
      <c r="F1223" s="108"/>
      <c r="G1223" s="109"/>
      <c r="H1223" s="109"/>
      <c r="I1223" s="109"/>
      <c r="J1223" s="109"/>
      <c r="K1223" s="110"/>
      <c r="L1223" s="181"/>
      <c r="M1223" s="181"/>
      <c r="N1223" s="11"/>
      <c r="O1223" s="186"/>
      <c r="P1223" s="186"/>
      <c r="Q1223" s="11"/>
      <c r="R1223" s="172"/>
      <c r="S1223" s="172"/>
      <c r="T1223" s="172"/>
      <c r="U1223" s="172"/>
      <c r="V1223" s="172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  <c r="AH1223" s="11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  <c r="BM1223" s="11"/>
      <c r="BN1223" s="11"/>
      <c r="BO1223" s="11"/>
      <c r="BP1223" s="11"/>
      <c r="BQ1223" s="11"/>
      <c r="BR1223" s="11"/>
      <c r="BS1223" s="11"/>
      <c r="BT1223" s="11"/>
      <c r="BU1223" s="11"/>
      <c r="BV1223" s="11"/>
      <c r="BW1223" s="11"/>
      <c r="BX1223" s="11"/>
      <c r="BY1223" s="11"/>
      <c r="BZ1223" s="11"/>
      <c r="CA1223" s="11"/>
      <c r="CB1223" s="11"/>
    </row>
    <row r="1224" spans="1:80" s="9" customFormat="1" x14ac:dyDescent="0.2">
      <c r="A1224" s="7"/>
      <c r="B1224" s="105"/>
      <c r="C1224" s="106"/>
      <c r="D1224" s="107"/>
      <c r="E1224" s="107"/>
      <c r="F1224" s="108"/>
      <c r="G1224" s="109"/>
      <c r="H1224" s="109"/>
      <c r="I1224" s="109"/>
      <c r="J1224" s="109"/>
      <c r="K1224" s="110"/>
      <c r="L1224" s="181"/>
      <c r="M1224" s="181"/>
      <c r="N1224" s="11"/>
      <c r="O1224" s="186"/>
      <c r="P1224" s="186"/>
      <c r="Q1224" s="11"/>
      <c r="R1224" s="172"/>
      <c r="S1224" s="172"/>
      <c r="T1224" s="172"/>
      <c r="U1224" s="172"/>
      <c r="V1224" s="172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  <c r="BM1224" s="11"/>
      <c r="BN1224" s="11"/>
      <c r="BO1224" s="11"/>
      <c r="BP1224" s="11"/>
      <c r="BQ1224" s="11"/>
      <c r="BR1224" s="11"/>
      <c r="BS1224" s="11"/>
      <c r="BT1224" s="11"/>
      <c r="BU1224" s="11"/>
      <c r="BV1224" s="11"/>
      <c r="BW1224" s="11"/>
      <c r="BX1224" s="11"/>
      <c r="BY1224" s="11"/>
      <c r="BZ1224" s="11"/>
      <c r="CA1224" s="11"/>
      <c r="CB1224" s="11"/>
    </row>
    <row r="1225" spans="1:80" s="9" customFormat="1" x14ac:dyDescent="0.2">
      <c r="A1225" s="7"/>
      <c r="B1225" s="105"/>
      <c r="C1225" s="106"/>
      <c r="D1225" s="107"/>
      <c r="E1225" s="107"/>
      <c r="F1225" s="108"/>
      <c r="G1225" s="109"/>
      <c r="H1225" s="109"/>
      <c r="I1225" s="109"/>
      <c r="J1225" s="109"/>
      <c r="K1225" s="110"/>
      <c r="L1225" s="181"/>
      <c r="M1225" s="181"/>
      <c r="N1225" s="11"/>
      <c r="O1225" s="186"/>
      <c r="P1225" s="186"/>
      <c r="Q1225" s="11"/>
      <c r="R1225" s="172"/>
      <c r="S1225" s="172"/>
      <c r="T1225" s="172"/>
      <c r="U1225" s="172"/>
      <c r="V1225" s="172"/>
      <c r="W1225" s="11"/>
      <c r="X1225" s="11"/>
      <c r="Y1225" s="11"/>
      <c r="Z1225" s="11"/>
      <c r="AA1225" s="11"/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  <c r="BM1225" s="11"/>
      <c r="BN1225" s="11"/>
      <c r="BO1225" s="11"/>
      <c r="BP1225" s="11"/>
      <c r="BQ1225" s="11"/>
      <c r="BR1225" s="11"/>
      <c r="BS1225" s="11"/>
      <c r="BT1225" s="11"/>
      <c r="BU1225" s="11"/>
      <c r="BV1225" s="11"/>
      <c r="BW1225" s="11"/>
      <c r="BX1225" s="11"/>
      <c r="BY1225" s="11"/>
      <c r="BZ1225" s="11"/>
      <c r="CA1225" s="11"/>
      <c r="CB1225" s="11"/>
    </row>
    <row r="1226" spans="1:80" s="9" customFormat="1" x14ac:dyDescent="0.2">
      <c r="A1226" s="7"/>
      <c r="B1226" s="105"/>
      <c r="C1226" s="106"/>
      <c r="D1226" s="107"/>
      <c r="E1226" s="107"/>
      <c r="F1226" s="108"/>
      <c r="G1226" s="109"/>
      <c r="H1226" s="109"/>
      <c r="I1226" s="109"/>
      <c r="J1226" s="109"/>
      <c r="K1226" s="110"/>
      <c r="L1226" s="181"/>
      <c r="M1226" s="181"/>
      <c r="N1226" s="11"/>
      <c r="O1226" s="186"/>
      <c r="P1226" s="186"/>
      <c r="Q1226" s="11"/>
      <c r="R1226" s="172"/>
      <c r="S1226" s="172"/>
      <c r="T1226" s="172"/>
      <c r="U1226" s="172"/>
      <c r="V1226" s="172"/>
      <c r="W1226" s="11"/>
      <c r="X1226" s="11"/>
      <c r="Y1226" s="11"/>
      <c r="Z1226" s="11"/>
      <c r="AA1226" s="11"/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  <c r="BM1226" s="11"/>
      <c r="BN1226" s="11"/>
      <c r="BO1226" s="11"/>
      <c r="BP1226" s="11"/>
      <c r="BQ1226" s="11"/>
      <c r="BR1226" s="11"/>
      <c r="BS1226" s="11"/>
      <c r="BT1226" s="11"/>
      <c r="BU1226" s="11"/>
      <c r="BV1226" s="11"/>
      <c r="BW1226" s="11"/>
      <c r="BX1226" s="11"/>
      <c r="BY1226" s="11"/>
      <c r="BZ1226" s="11"/>
      <c r="CA1226" s="11"/>
      <c r="CB1226" s="11"/>
    </row>
    <row r="1227" spans="1:80" s="9" customFormat="1" x14ac:dyDescent="0.2">
      <c r="A1227" s="7"/>
      <c r="B1227" s="105"/>
      <c r="C1227" s="106"/>
      <c r="D1227" s="107"/>
      <c r="E1227" s="107"/>
      <c r="F1227" s="108"/>
      <c r="G1227" s="109"/>
      <c r="H1227" s="109"/>
      <c r="I1227" s="109"/>
      <c r="J1227" s="109"/>
      <c r="K1227" s="110"/>
      <c r="L1227" s="181"/>
      <c r="M1227" s="181"/>
      <c r="N1227" s="11"/>
      <c r="O1227" s="186"/>
      <c r="P1227" s="186"/>
      <c r="Q1227" s="11"/>
      <c r="R1227" s="172"/>
      <c r="S1227" s="172"/>
      <c r="T1227" s="172"/>
      <c r="U1227" s="172"/>
      <c r="V1227" s="172"/>
      <c r="W1227" s="11"/>
      <c r="X1227" s="11"/>
      <c r="Y1227" s="11"/>
      <c r="Z1227" s="11"/>
      <c r="AA1227" s="11"/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  <c r="BM1227" s="11"/>
      <c r="BN1227" s="11"/>
      <c r="BO1227" s="11"/>
      <c r="BP1227" s="11"/>
      <c r="BQ1227" s="11"/>
      <c r="BR1227" s="11"/>
      <c r="BS1227" s="11"/>
      <c r="BT1227" s="11"/>
      <c r="BU1227" s="11"/>
      <c r="BV1227" s="11"/>
      <c r="BW1227" s="11"/>
      <c r="BX1227" s="11"/>
      <c r="BY1227" s="11"/>
      <c r="BZ1227" s="11"/>
      <c r="CA1227" s="11"/>
      <c r="CB1227" s="11"/>
    </row>
    <row r="1228" spans="1:80" s="9" customFormat="1" x14ac:dyDescent="0.2">
      <c r="A1228" s="7"/>
      <c r="B1228" s="105"/>
      <c r="C1228" s="106"/>
      <c r="D1228" s="107"/>
      <c r="E1228" s="107"/>
      <c r="F1228" s="108"/>
      <c r="G1228" s="109"/>
      <c r="H1228" s="109"/>
      <c r="I1228" s="109"/>
      <c r="J1228" s="109"/>
      <c r="K1228" s="110"/>
      <c r="L1228" s="181"/>
      <c r="M1228" s="181"/>
      <c r="N1228" s="11"/>
      <c r="O1228" s="186"/>
      <c r="P1228" s="186"/>
      <c r="Q1228" s="11"/>
      <c r="R1228" s="172"/>
      <c r="S1228" s="172"/>
      <c r="T1228" s="172"/>
      <c r="U1228" s="172"/>
      <c r="V1228" s="172"/>
      <c r="W1228" s="11"/>
      <c r="X1228" s="11"/>
      <c r="Y1228" s="11"/>
      <c r="Z1228" s="11"/>
      <c r="AA1228" s="11"/>
      <c r="AB1228" s="11"/>
      <c r="AC1228" s="11"/>
      <c r="AD1228" s="11"/>
      <c r="AE1228" s="11"/>
      <c r="AF1228" s="11"/>
      <c r="AG1228" s="11"/>
      <c r="AH1228" s="11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1"/>
      <c r="BH1228" s="11"/>
      <c r="BI1228" s="11"/>
      <c r="BJ1228" s="11"/>
      <c r="BK1228" s="11"/>
      <c r="BL1228" s="11"/>
      <c r="BM1228" s="11"/>
      <c r="BN1228" s="11"/>
      <c r="BO1228" s="11"/>
      <c r="BP1228" s="11"/>
      <c r="BQ1228" s="11"/>
      <c r="BR1228" s="11"/>
      <c r="BS1228" s="11"/>
      <c r="BT1228" s="11"/>
      <c r="BU1228" s="11"/>
      <c r="BV1228" s="11"/>
      <c r="BW1228" s="11"/>
      <c r="BX1228" s="11"/>
      <c r="BY1228" s="11"/>
      <c r="BZ1228" s="11"/>
      <c r="CA1228" s="11"/>
      <c r="CB1228" s="11"/>
    </row>
    <row r="1229" spans="1:80" s="9" customFormat="1" x14ac:dyDescent="0.2">
      <c r="A1229" s="7"/>
      <c r="B1229" s="105"/>
      <c r="C1229" s="106"/>
      <c r="D1229" s="107"/>
      <c r="E1229" s="107"/>
      <c r="F1229" s="108"/>
      <c r="G1229" s="109"/>
      <c r="H1229" s="109"/>
      <c r="I1229" s="109"/>
      <c r="J1229" s="109"/>
      <c r="K1229" s="110"/>
      <c r="L1229" s="181"/>
      <c r="M1229" s="181"/>
      <c r="N1229" s="11"/>
      <c r="O1229" s="186"/>
      <c r="P1229" s="186"/>
      <c r="Q1229" s="11"/>
      <c r="R1229" s="172"/>
      <c r="S1229" s="172"/>
      <c r="T1229" s="172"/>
      <c r="U1229" s="172"/>
      <c r="V1229" s="172"/>
      <c r="W1229" s="11"/>
      <c r="X1229" s="11"/>
      <c r="Y1229" s="11"/>
      <c r="Z1229" s="11"/>
      <c r="AA1229" s="11"/>
      <c r="AB1229" s="11"/>
      <c r="AC1229" s="11"/>
      <c r="AD1229" s="11"/>
      <c r="AE1229" s="11"/>
      <c r="AF1229" s="11"/>
      <c r="AG1229" s="11"/>
      <c r="AH1229" s="11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1"/>
      <c r="BH1229" s="11"/>
      <c r="BI1229" s="11"/>
      <c r="BJ1229" s="11"/>
      <c r="BK1229" s="11"/>
      <c r="BL1229" s="11"/>
      <c r="BM1229" s="11"/>
      <c r="BN1229" s="11"/>
      <c r="BO1229" s="11"/>
      <c r="BP1229" s="11"/>
      <c r="BQ1229" s="11"/>
      <c r="BR1229" s="11"/>
      <c r="BS1229" s="11"/>
      <c r="BT1229" s="11"/>
      <c r="BU1229" s="11"/>
      <c r="BV1229" s="11"/>
      <c r="BW1229" s="11"/>
      <c r="BX1229" s="11"/>
      <c r="BY1229" s="11"/>
      <c r="BZ1229" s="11"/>
      <c r="CA1229" s="11"/>
      <c r="CB1229" s="11"/>
    </row>
    <row r="1230" spans="1:80" s="9" customFormat="1" x14ac:dyDescent="0.2">
      <c r="A1230" s="7"/>
      <c r="B1230" s="105"/>
      <c r="C1230" s="106"/>
      <c r="D1230" s="107"/>
      <c r="E1230" s="107"/>
      <c r="F1230" s="108"/>
      <c r="G1230" s="109"/>
      <c r="H1230" s="109"/>
      <c r="I1230" s="109"/>
      <c r="J1230" s="109"/>
      <c r="K1230" s="110"/>
      <c r="L1230" s="181"/>
      <c r="M1230" s="181"/>
      <c r="N1230" s="11"/>
      <c r="O1230" s="186"/>
      <c r="P1230" s="186"/>
      <c r="Q1230" s="11"/>
      <c r="R1230" s="172"/>
      <c r="S1230" s="172"/>
      <c r="T1230" s="172"/>
      <c r="U1230" s="172"/>
      <c r="V1230" s="172"/>
      <c r="W1230" s="11"/>
      <c r="X1230" s="11"/>
      <c r="Y1230" s="11"/>
      <c r="Z1230" s="11"/>
      <c r="AA1230" s="11"/>
      <c r="AB1230" s="11"/>
      <c r="AC1230" s="11"/>
      <c r="AD1230" s="11"/>
      <c r="AE1230" s="11"/>
      <c r="AF1230" s="11"/>
      <c r="AG1230" s="11"/>
      <c r="AH1230" s="11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  <c r="BM1230" s="11"/>
      <c r="BN1230" s="11"/>
      <c r="BO1230" s="11"/>
      <c r="BP1230" s="11"/>
      <c r="BQ1230" s="11"/>
      <c r="BR1230" s="11"/>
      <c r="BS1230" s="11"/>
      <c r="BT1230" s="11"/>
      <c r="BU1230" s="11"/>
      <c r="BV1230" s="11"/>
      <c r="BW1230" s="11"/>
      <c r="BX1230" s="11"/>
      <c r="BY1230" s="11"/>
      <c r="BZ1230" s="11"/>
      <c r="CA1230" s="11"/>
      <c r="CB1230" s="11"/>
    </row>
    <row r="1231" spans="1:80" s="9" customFormat="1" x14ac:dyDescent="0.2">
      <c r="A1231" s="7"/>
      <c r="B1231" s="105"/>
      <c r="C1231" s="106"/>
      <c r="D1231" s="107"/>
      <c r="E1231" s="107"/>
      <c r="F1231" s="108"/>
      <c r="G1231" s="109"/>
      <c r="H1231" s="109"/>
      <c r="I1231" s="109"/>
      <c r="J1231" s="109"/>
      <c r="K1231" s="110"/>
      <c r="L1231" s="181"/>
      <c r="M1231" s="181"/>
      <c r="N1231" s="11"/>
      <c r="O1231" s="186"/>
      <c r="P1231" s="186"/>
      <c r="Q1231" s="11"/>
      <c r="R1231" s="172"/>
      <c r="S1231" s="172"/>
      <c r="T1231" s="172"/>
      <c r="U1231" s="172"/>
      <c r="V1231" s="172"/>
      <c r="W1231" s="11"/>
      <c r="X1231" s="11"/>
      <c r="Y1231" s="11"/>
      <c r="Z1231" s="11"/>
      <c r="AA1231" s="11"/>
      <c r="AB1231" s="11"/>
      <c r="AC1231" s="11"/>
      <c r="AD1231" s="11"/>
      <c r="AE1231" s="11"/>
      <c r="AF1231" s="11"/>
      <c r="AG1231" s="11"/>
      <c r="AH1231" s="11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  <c r="BM1231" s="11"/>
      <c r="BN1231" s="11"/>
      <c r="BO1231" s="11"/>
      <c r="BP1231" s="11"/>
      <c r="BQ1231" s="11"/>
      <c r="BR1231" s="11"/>
      <c r="BS1231" s="11"/>
      <c r="BT1231" s="11"/>
      <c r="BU1231" s="11"/>
      <c r="BV1231" s="11"/>
      <c r="BW1231" s="11"/>
      <c r="BX1231" s="11"/>
      <c r="BY1231" s="11"/>
      <c r="BZ1231" s="11"/>
      <c r="CA1231" s="11"/>
      <c r="CB1231" s="11"/>
    </row>
    <row r="1232" spans="1:80" s="9" customFormat="1" x14ac:dyDescent="0.2">
      <c r="A1232" s="7"/>
      <c r="B1232" s="105"/>
      <c r="C1232" s="106"/>
      <c r="D1232" s="107"/>
      <c r="E1232" s="107"/>
      <c r="F1232" s="108"/>
      <c r="G1232" s="109"/>
      <c r="H1232" s="109"/>
      <c r="I1232" s="109"/>
      <c r="J1232" s="109"/>
      <c r="K1232" s="110"/>
      <c r="L1232" s="181"/>
      <c r="M1232" s="181"/>
      <c r="N1232" s="11"/>
      <c r="O1232" s="186"/>
      <c r="P1232" s="186"/>
      <c r="Q1232" s="11"/>
      <c r="R1232" s="172"/>
      <c r="S1232" s="172"/>
      <c r="T1232" s="172"/>
      <c r="U1232" s="172"/>
      <c r="V1232" s="172"/>
      <c r="W1232" s="11"/>
      <c r="X1232" s="11"/>
      <c r="Y1232" s="11"/>
      <c r="Z1232" s="11"/>
      <c r="AA1232" s="11"/>
      <c r="AB1232" s="11"/>
      <c r="AC1232" s="11"/>
      <c r="AD1232" s="11"/>
      <c r="AE1232" s="11"/>
      <c r="AF1232" s="11"/>
      <c r="AG1232" s="11"/>
      <c r="AH1232" s="11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  <c r="BM1232" s="11"/>
      <c r="BN1232" s="11"/>
      <c r="BO1232" s="11"/>
      <c r="BP1232" s="11"/>
      <c r="BQ1232" s="11"/>
      <c r="BR1232" s="11"/>
      <c r="BS1232" s="11"/>
      <c r="BT1232" s="11"/>
      <c r="BU1232" s="11"/>
      <c r="BV1232" s="11"/>
      <c r="BW1232" s="11"/>
      <c r="BX1232" s="11"/>
      <c r="BY1232" s="11"/>
      <c r="BZ1232" s="11"/>
      <c r="CA1232" s="11"/>
      <c r="CB1232" s="11"/>
    </row>
    <row r="1233" spans="1:80" s="9" customFormat="1" x14ac:dyDescent="0.2">
      <c r="A1233" s="7"/>
      <c r="B1233" s="105"/>
      <c r="C1233" s="106"/>
      <c r="D1233" s="107"/>
      <c r="E1233" s="107"/>
      <c r="F1233" s="108"/>
      <c r="G1233" s="109"/>
      <c r="H1233" s="109"/>
      <c r="I1233" s="109"/>
      <c r="J1233" s="109"/>
      <c r="K1233" s="110"/>
      <c r="L1233" s="181"/>
      <c r="M1233" s="181"/>
      <c r="N1233" s="11"/>
      <c r="O1233" s="186"/>
      <c r="P1233" s="186"/>
      <c r="Q1233" s="11"/>
      <c r="R1233" s="172"/>
      <c r="S1233" s="172"/>
      <c r="T1233" s="172"/>
      <c r="U1233" s="172"/>
      <c r="V1233" s="172"/>
      <c r="W1233" s="11"/>
      <c r="X1233" s="11"/>
      <c r="Y1233" s="11"/>
      <c r="Z1233" s="11"/>
      <c r="AA1233" s="11"/>
      <c r="AB1233" s="11"/>
      <c r="AC1233" s="11"/>
      <c r="AD1233" s="11"/>
      <c r="AE1233" s="11"/>
      <c r="AF1233" s="11"/>
      <c r="AG1233" s="11"/>
      <c r="AH1233" s="11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  <c r="BM1233" s="11"/>
      <c r="BN1233" s="11"/>
      <c r="BO1233" s="11"/>
      <c r="BP1233" s="11"/>
      <c r="BQ1233" s="11"/>
      <c r="BR1233" s="11"/>
      <c r="BS1233" s="11"/>
      <c r="BT1233" s="11"/>
      <c r="BU1233" s="11"/>
      <c r="BV1233" s="11"/>
      <c r="BW1233" s="11"/>
      <c r="BX1233" s="11"/>
      <c r="BY1233" s="11"/>
      <c r="BZ1233" s="11"/>
      <c r="CA1233" s="11"/>
      <c r="CB1233" s="11"/>
    </row>
    <row r="1234" spans="1:80" s="9" customFormat="1" x14ac:dyDescent="0.2">
      <c r="A1234" s="7"/>
      <c r="B1234" s="105"/>
      <c r="C1234" s="106"/>
      <c r="D1234" s="107"/>
      <c r="E1234" s="107"/>
      <c r="F1234" s="108"/>
      <c r="G1234" s="109"/>
      <c r="H1234" s="109"/>
      <c r="I1234" s="109"/>
      <c r="J1234" s="109"/>
      <c r="K1234" s="110"/>
      <c r="L1234" s="181"/>
      <c r="M1234" s="181"/>
      <c r="N1234" s="11"/>
      <c r="O1234" s="186"/>
      <c r="P1234" s="186"/>
      <c r="Q1234" s="11"/>
      <c r="R1234" s="172"/>
      <c r="S1234" s="172"/>
      <c r="T1234" s="172"/>
      <c r="U1234" s="172"/>
      <c r="V1234" s="172"/>
      <c r="W1234" s="11"/>
      <c r="X1234" s="11"/>
      <c r="Y1234" s="11"/>
      <c r="Z1234" s="11"/>
      <c r="AA1234" s="11"/>
      <c r="AB1234" s="11"/>
      <c r="AC1234" s="11"/>
      <c r="AD1234" s="11"/>
      <c r="AE1234" s="11"/>
      <c r="AF1234" s="11"/>
      <c r="AG1234" s="11"/>
      <c r="AH1234" s="11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  <c r="BM1234" s="11"/>
      <c r="BN1234" s="11"/>
      <c r="BO1234" s="11"/>
      <c r="BP1234" s="11"/>
      <c r="BQ1234" s="11"/>
      <c r="BR1234" s="11"/>
      <c r="BS1234" s="11"/>
      <c r="BT1234" s="11"/>
      <c r="BU1234" s="11"/>
      <c r="BV1234" s="11"/>
      <c r="BW1234" s="11"/>
      <c r="BX1234" s="11"/>
      <c r="BY1234" s="11"/>
      <c r="BZ1234" s="11"/>
      <c r="CA1234" s="11"/>
      <c r="CB1234" s="11"/>
    </row>
    <row r="1235" spans="1:80" s="9" customFormat="1" x14ac:dyDescent="0.2">
      <c r="A1235" s="7"/>
      <c r="B1235" s="105"/>
      <c r="C1235" s="106"/>
      <c r="D1235" s="107"/>
      <c r="E1235" s="107"/>
      <c r="F1235" s="108"/>
      <c r="G1235" s="109"/>
      <c r="H1235" s="109"/>
      <c r="I1235" s="109"/>
      <c r="J1235" s="109"/>
      <c r="K1235" s="110"/>
      <c r="L1235" s="181"/>
      <c r="M1235" s="181"/>
      <c r="N1235" s="11"/>
      <c r="O1235" s="186"/>
      <c r="P1235" s="186"/>
      <c r="Q1235" s="11"/>
      <c r="R1235" s="172"/>
      <c r="S1235" s="172"/>
      <c r="T1235" s="172"/>
      <c r="U1235" s="172"/>
      <c r="V1235" s="172"/>
      <c r="W1235" s="11"/>
      <c r="X1235" s="11"/>
      <c r="Y1235" s="11"/>
      <c r="Z1235" s="11"/>
      <c r="AA1235" s="11"/>
      <c r="AB1235" s="11"/>
      <c r="AC1235" s="11"/>
      <c r="AD1235" s="11"/>
      <c r="AE1235" s="11"/>
      <c r="AF1235" s="11"/>
      <c r="AG1235" s="11"/>
      <c r="AH1235" s="11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1"/>
      <c r="BH1235" s="11"/>
      <c r="BI1235" s="11"/>
      <c r="BJ1235" s="11"/>
      <c r="BK1235" s="11"/>
      <c r="BL1235" s="11"/>
      <c r="BM1235" s="11"/>
      <c r="BN1235" s="11"/>
      <c r="BO1235" s="11"/>
      <c r="BP1235" s="11"/>
      <c r="BQ1235" s="11"/>
      <c r="BR1235" s="11"/>
      <c r="BS1235" s="11"/>
      <c r="BT1235" s="11"/>
      <c r="BU1235" s="11"/>
      <c r="BV1235" s="11"/>
      <c r="BW1235" s="11"/>
      <c r="BX1235" s="11"/>
      <c r="BY1235" s="11"/>
      <c r="BZ1235" s="11"/>
      <c r="CA1235" s="11"/>
      <c r="CB1235" s="11"/>
    </row>
    <row r="1236" spans="1:80" s="9" customFormat="1" x14ac:dyDescent="0.2">
      <c r="A1236" s="7"/>
      <c r="B1236" s="105"/>
      <c r="C1236" s="106"/>
      <c r="D1236" s="107"/>
      <c r="E1236" s="107"/>
      <c r="F1236" s="108"/>
      <c r="G1236" s="109"/>
      <c r="H1236" s="109"/>
      <c r="I1236" s="109"/>
      <c r="J1236" s="109"/>
      <c r="K1236" s="110"/>
      <c r="L1236" s="181"/>
      <c r="M1236" s="181"/>
      <c r="N1236" s="11"/>
      <c r="O1236" s="186"/>
      <c r="P1236" s="186"/>
      <c r="Q1236" s="11"/>
      <c r="R1236" s="172"/>
      <c r="S1236" s="172"/>
      <c r="T1236" s="172"/>
      <c r="U1236" s="172"/>
      <c r="V1236" s="172"/>
      <c r="W1236" s="11"/>
      <c r="X1236" s="11"/>
      <c r="Y1236" s="11"/>
      <c r="Z1236" s="11"/>
      <c r="AA1236" s="11"/>
      <c r="AB1236" s="11"/>
      <c r="AC1236" s="11"/>
      <c r="AD1236" s="11"/>
      <c r="AE1236" s="11"/>
      <c r="AF1236" s="11"/>
      <c r="AG1236" s="11"/>
      <c r="AH1236" s="11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  <c r="BM1236" s="11"/>
      <c r="BN1236" s="11"/>
      <c r="BO1236" s="11"/>
      <c r="BP1236" s="11"/>
      <c r="BQ1236" s="11"/>
      <c r="BR1236" s="11"/>
      <c r="BS1236" s="11"/>
      <c r="BT1236" s="11"/>
      <c r="BU1236" s="11"/>
      <c r="BV1236" s="11"/>
      <c r="BW1236" s="11"/>
      <c r="BX1236" s="11"/>
      <c r="BY1236" s="11"/>
      <c r="BZ1236" s="11"/>
      <c r="CA1236" s="11"/>
      <c r="CB1236" s="11"/>
    </row>
    <row r="1237" spans="1:80" s="9" customFormat="1" x14ac:dyDescent="0.2">
      <c r="A1237" s="7"/>
      <c r="B1237" s="105"/>
      <c r="C1237" s="106"/>
      <c r="D1237" s="107"/>
      <c r="E1237" s="107"/>
      <c r="F1237" s="108"/>
      <c r="G1237" s="109"/>
      <c r="H1237" s="109"/>
      <c r="I1237" s="109"/>
      <c r="J1237" s="109"/>
      <c r="K1237" s="110"/>
      <c r="L1237" s="181"/>
      <c r="M1237" s="181"/>
      <c r="N1237" s="11"/>
      <c r="O1237" s="186"/>
      <c r="P1237" s="186"/>
      <c r="Q1237" s="11"/>
      <c r="R1237" s="172"/>
      <c r="S1237" s="172"/>
      <c r="T1237" s="172"/>
      <c r="U1237" s="172"/>
      <c r="V1237" s="172"/>
      <c r="W1237" s="11"/>
      <c r="X1237" s="11"/>
      <c r="Y1237" s="11"/>
      <c r="Z1237" s="11"/>
      <c r="AA1237" s="11"/>
      <c r="AB1237" s="11"/>
      <c r="AC1237" s="11"/>
      <c r="AD1237" s="11"/>
      <c r="AE1237" s="11"/>
      <c r="AF1237" s="11"/>
      <c r="AG1237" s="11"/>
      <c r="AH1237" s="11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  <c r="BM1237" s="11"/>
      <c r="BN1237" s="11"/>
      <c r="BO1237" s="11"/>
      <c r="BP1237" s="11"/>
      <c r="BQ1237" s="11"/>
      <c r="BR1237" s="11"/>
      <c r="BS1237" s="11"/>
      <c r="BT1237" s="11"/>
      <c r="BU1237" s="11"/>
      <c r="BV1237" s="11"/>
      <c r="BW1237" s="11"/>
      <c r="BX1237" s="11"/>
      <c r="BY1237" s="11"/>
      <c r="BZ1237" s="11"/>
      <c r="CA1237" s="11"/>
      <c r="CB1237" s="11"/>
    </row>
    <row r="1238" spans="1:80" s="9" customFormat="1" x14ac:dyDescent="0.2">
      <c r="A1238" s="7"/>
      <c r="B1238" s="105"/>
      <c r="C1238" s="106"/>
      <c r="D1238" s="107"/>
      <c r="E1238" s="107"/>
      <c r="F1238" s="108"/>
      <c r="G1238" s="109"/>
      <c r="H1238" s="109"/>
      <c r="I1238" s="109"/>
      <c r="J1238" s="109"/>
      <c r="K1238" s="110"/>
      <c r="L1238" s="181"/>
      <c r="M1238" s="181"/>
      <c r="N1238" s="11"/>
      <c r="O1238" s="186"/>
      <c r="P1238" s="186"/>
      <c r="Q1238" s="11"/>
      <c r="R1238" s="172"/>
      <c r="S1238" s="172"/>
      <c r="T1238" s="172"/>
      <c r="U1238" s="172"/>
      <c r="V1238" s="172"/>
      <c r="W1238" s="11"/>
      <c r="X1238" s="11"/>
      <c r="Y1238" s="11"/>
      <c r="Z1238" s="11"/>
      <c r="AA1238" s="11"/>
      <c r="AB1238" s="11"/>
      <c r="AC1238" s="11"/>
      <c r="AD1238" s="11"/>
      <c r="AE1238" s="11"/>
      <c r="AF1238" s="11"/>
      <c r="AG1238" s="11"/>
      <c r="AH1238" s="11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  <c r="BM1238" s="11"/>
      <c r="BN1238" s="11"/>
      <c r="BO1238" s="11"/>
      <c r="BP1238" s="11"/>
      <c r="BQ1238" s="11"/>
      <c r="BR1238" s="11"/>
      <c r="BS1238" s="11"/>
      <c r="BT1238" s="11"/>
      <c r="BU1238" s="11"/>
      <c r="BV1238" s="11"/>
      <c r="BW1238" s="11"/>
      <c r="BX1238" s="11"/>
      <c r="BY1238" s="11"/>
      <c r="BZ1238" s="11"/>
      <c r="CA1238" s="11"/>
      <c r="CB1238" s="11"/>
    </row>
    <row r="1239" spans="1:80" s="9" customFormat="1" x14ac:dyDescent="0.2">
      <c r="A1239" s="7"/>
      <c r="B1239" s="105"/>
      <c r="C1239" s="106"/>
      <c r="D1239" s="107"/>
      <c r="E1239" s="107"/>
      <c r="F1239" s="108"/>
      <c r="G1239" s="109"/>
      <c r="H1239" s="109"/>
      <c r="I1239" s="109"/>
      <c r="J1239" s="109"/>
      <c r="K1239" s="110"/>
      <c r="L1239" s="181"/>
      <c r="M1239" s="181"/>
      <c r="N1239" s="11"/>
      <c r="O1239" s="186"/>
      <c r="P1239" s="186"/>
      <c r="Q1239" s="11"/>
      <c r="R1239" s="172"/>
      <c r="S1239" s="172"/>
      <c r="T1239" s="172"/>
      <c r="U1239" s="172"/>
      <c r="V1239" s="172"/>
      <c r="W1239" s="11"/>
      <c r="X1239" s="11"/>
      <c r="Y1239" s="11"/>
      <c r="Z1239" s="11"/>
      <c r="AA1239" s="11"/>
      <c r="AB1239" s="11"/>
      <c r="AC1239" s="11"/>
      <c r="AD1239" s="11"/>
      <c r="AE1239" s="11"/>
      <c r="AF1239" s="11"/>
      <c r="AG1239" s="11"/>
      <c r="AH1239" s="11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  <c r="BM1239" s="11"/>
      <c r="BN1239" s="11"/>
      <c r="BO1239" s="11"/>
      <c r="BP1239" s="11"/>
      <c r="BQ1239" s="11"/>
      <c r="BR1239" s="11"/>
      <c r="BS1239" s="11"/>
      <c r="BT1239" s="11"/>
      <c r="BU1239" s="11"/>
      <c r="BV1239" s="11"/>
      <c r="BW1239" s="11"/>
      <c r="BX1239" s="11"/>
      <c r="BY1239" s="11"/>
      <c r="BZ1239" s="11"/>
      <c r="CA1239" s="11"/>
      <c r="CB1239" s="11"/>
    </row>
    <row r="1240" spans="1:80" s="9" customFormat="1" x14ac:dyDescent="0.2">
      <c r="A1240" s="7"/>
      <c r="B1240" s="105"/>
      <c r="C1240" s="106"/>
      <c r="D1240" s="107"/>
      <c r="E1240" s="107"/>
      <c r="F1240" s="108"/>
      <c r="G1240" s="109"/>
      <c r="H1240" s="109"/>
      <c r="I1240" s="109"/>
      <c r="J1240" s="109"/>
      <c r="K1240" s="110"/>
      <c r="L1240" s="181"/>
      <c r="M1240" s="181"/>
      <c r="N1240" s="11"/>
      <c r="O1240" s="186"/>
      <c r="P1240" s="186"/>
      <c r="Q1240" s="11"/>
      <c r="R1240" s="172"/>
      <c r="S1240" s="172"/>
      <c r="T1240" s="172"/>
      <c r="U1240" s="172"/>
      <c r="V1240" s="172"/>
      <c r="W1240" s="11"/>
      <c r="X1240" s="11"/>
      <c r="Y1240" s="11"/>
      <c r="Z1240" s="11"/>
      <c r="AA1240" s="11"/>
      <c r="AB1240" s="11"/>
      <c r="AC1240" s="11"/>
      <c r="AD1240" s="11"/>
      <c r="AE1240" s="11"/>
      <c r="AF1240" s="11"/>
      <c r="AG1240" s="11"/>
      <c r="AH1240" s="11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  <c r="BM1240" s="11"/>
      <c r="BN1240" s="11"/>
      <c r="BO1240" s="11"/>
      <c r="BP1240" s="11"/>
      <c r="BQ1240" s="11"/>
      <c r="BR1240" s="11"/>
      <c r="BS1240" s="11"/>
      <c r="BT1240" s="11"/>
      <c r="BU1240" s="11"/>
      <c r="BV1240" s="11"/>
      <c r="BW1240" s="11"/>
      <c r="BX1240" s="11"/>
      <c r="BY1240" s="11"/>
      <c r="BZ1240" s="11"/>
      <c r="CA1240" s="11"/>
      <c r="CB1240" s="11"/>
    </row>
    <row r="1241" spans="1:80" s="9" customFormat="1" x14ac:dyDescent="0.2">
      <c r="A1241" s="7"/>
      <c r="B1241" s="105"/>
      <c r="C1241" s="106"/>
      <c r="D1241" s="107"/>
      <c r="E1241" s="107"/>
      <c r="F1241" s="108"/>
      <c r="G1241" s="109"/>
      <c r="H1241" s="109"/>
      <c r="I1241" s="109"/>
      <c r="J1241" s="109"/>
      <c r="K1241" s="110"/>
      <c r="L1241" s="181"/>
      <c r="M1241" s="181"/>
      <c r="N1241" s="11"/>
      <c r="O1241" s="186"/>
      <c r="P1241" s="186"/>
      <c r="Q1241" s="11"/>
      <c r="R1241" s="172"/>
      <c r="S1241" s="172"/>
      <c r="T1241" s="172"/>
      <c r="U1241" s="172"/>
      <c r="V1241" s="172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  <c r="AH1241" s="11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1"/>
      <c r="BH1241" s="11"/>
      <c r="BI1241" s="11"/>
      <c r="BJ1241" s="11"/>
      <c r="BK1241" s="11"/>
      <c r="BL1241" s="11"/>
      <c r="BM1241" s="11"/>
      <c r="BN1241" s="11"/>
      <c r="BO1241" s="11"/>
      <c r="BP1241" s="11"/>
      <c r="BQ1241" s="11"/>
      <c r="BR1241" s="11"/>
      <c r="BS1241" s="11"/>
      <c r="BT1241" s="11"/>
      <c r="BU1241" s="11"/>
      <c r="BV1241" s="11"/>
      <c r="BW1241" s="11"/>
      <c r="BX1241" s="11"/>
      <c r="BY1241" s="11"/>
      <c r="BZ1241" s="11"/>
      <c r="CA1241" s="11"/>
      <c r="CB1241" s="11"/>
    </row>
    <row r="1242" spans="1:80" s="9" customFormat="1" x14ac:dyDescent="0.2">
      <c r="A1242" s="7"/>
      <c r="B1242" s="105"/>
      <c r="C1242" s="106"/>
      <c r="D1242" s="107"/>
      <c r="E1242" s="107"/>
      <c r="F1242" s="108"/>
      <c r="G1242" s="109"/>
      <c r="H1242" s="109"/>
      <c r="I1242" s="109"/>
      <c r="J1242" s="109"/>
      <c r="K1242" s="110"/>
      <c r="L1242" s="181"/>
      <c r="M1242" s="181"/>
      <c r="N1242" s="11"/>
      <c r="O1242" s="186"/>
      <c r="P1242" s="186"/>
      <c r="Q1242" s="11"/>
      <c r="R1242" s="172"/>
      <c r="S1242" s="172"/>
      <c r="T1242" s="172"/>
      <c r="U1242" s="172"/>
      <c r="V1242" s="172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  <c r="AH1242" s="11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  <c r="BM1242" s="11"/>
      <c r="BN1242" s="11"/>
      <c r="BO1242" s="11"/>
      <c r="BP1242" s="11"/>
      <c r="BQ1242" s="11"/>
      <c r="BR1242" s="11"/>
      <c r="BS1242" s="11"/>
      <c r="BT1242" s="11"/>
      <c r="BU1242" s="11"/>
      <c r="BV1242" s="11"/>
      <c r="BW1242" s="11"/>
      <c r="BX1242" s="11"/>
      <c r="BY1242" s="11"/>
      <c r="BZ1242" s="11"/>
      <c r="CA1242" s="11"/>
      <c r="CB1242" s="11"/>
    </row>
    <row r="1243" spans="1:80" s="9" customFormat="1" x14ac:dyDescent="0.2">
      <c r="A1243" s="7"/>
      <c r="B1243" s="105"/>
      <c r="C1243" s="106"/>
      <c r="D1243" s="107"/>
      <c r="E1243" s="107"/>
      <c r="F1243" s="108"/>
      <c r="G1243" s="109"/>
      <c r="H1243" s="109"/>
      <c r="I1243" s="109"/>
      <c r="J1243" s="109"/>
      <c r="K1243" s="110"/>
      <c r="L1243" s="181"/>
      <c r="M1243" s="181"/>
      <c r="N1243" s="11"/>
      <c r="O1243" s="186"/>
      <c r="P1243" s="186"/>
      <c r="Q1243" s="11"/>
      <c r="R1243" s="172"/>
      <c r="S1243" s="172"/>
      <c r="T1243" s="172"/>
      <c r="U1243" s="172"/>
      <c r="V1243" s="172"/>
      <c r="W1243" s="11"/>
      <c r="X1243" s="11"/>
      <c r="Y1243" s="11"/>
      <c r="Z1243" s="11"/>
      <c r="AA1243" s="11"/>
      <c r="AB1243" s="11"/>
      <c r="AC1243" s="11"/>
      <c r="AD1243" s="11"/>
      <c r="AE1243" s="11"/>
      <c r="AF1243" s="11"/>
      <c r="AG1243" s="11"/>
      <c r="AH1243" s="11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  <c r="BM1243" s="11"/>
      <c r="BN1243" s="11"/>
      <c r="BO1243" s="11"/>
      <c r="BP1243" s="11"/>
      <c r="BQ1243" s="11"/>
      <c r="BR1243" s="11"/>
      <c r="BS1243" s="11"/>
      <c r="BT1243" s="11"/>
      <c r="BU1243" s="11"/>
      <c r="BV1243" s="11"/>
      <c r="BW1243" s="11"/>
      <c r="BX1243" s="11"/>
      <c r="BY1243" s="11"/>
      <c r="BZ1243" s="11"/>
      <c r="CA1243" s="11"/>
      <c r="CB1243" s="11"/>
    </row>
    <row r="1244" spans="1:80" s="9" customFormat="1" x14ac:dyDescent="0.2">
      <c r="A1244" s="7"/>
      <c r="B1244" s="105"/>
      <c r="C1244" s="106"/>
      <c r="D1244" s="107"/>
      <c r="E1244" s="107"/>
      <c r="F1244" s="108"/>
      <c r="G1244" s="109"/>
      <c r="H1244" s="109"/>
      <c r="I1244" s="109"/>
      <c r="J1244" s="109"/>
      <c r="K1244" s="110"/>
      <c r="L1244" s="181"/>
      <c r="M1244" s="181"/>
      <c r="N1244" s="11"/>
      <c r="O1244" s="186"/>
      <c r="P1244" s="186"/>
      <c r="Q1244" s="11"/>
      <c r="R1244" s="172"/>
      <c r="S1244" s="172"/>
      <c r="T1244" s="172"/>
      <c r="U1244" s="172"/>
      <c r="V1244" s="172"/>
      <c r="W1244" s="11"/>
      <c r="X1244" s="11"/>
      <c r="Y1244" s="11"/>
      <c r="Z1244" s="11"/>
      <c r="AA1244" s="11"/>
      <c r="AB1244" s="11"/>
      <c r="AC1244" s="11"/>
      <c r="AD1244" s="11"/>
      <c r="AE1244" s="11"/>
      <c r="AF1244" s="11"/>
      <c r="AG1244" s="11"/>
      <c r="AH1244" s="11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1"/>
      <c r="BH1244" s="11"/>
      <c r="BI1244" s="11"/>
      <c r="BJ1244" s="11"/>
      <c r="BK1244" s="11"/>
      <c r="BL1244" s="11"/>
      <c r="BM1244" s="11"/>
      <c r="BN1244" s="11"/>
      <c r="BO1244" s="11"/>
      <c r="BP1244" s="11"/>
      <c r="BQ1244" s="11"/>
      <c r="BR1244" s="11"/>
      <c r="BS1244" s="11"/>
      <c r="BT1244" s="11"/>
      <c r="BU1244" s="11"/>
      <c r="BV1244" s="11"/>
      <c r="BW1244" s="11"/>
      <c r="BX1244" s="11"/>
      <c r="BY1244" s="11"/>
      <c r="BZ1244" s="11"/>
      <c r="CA1244" s="11"/>
      <c r="CB1244" s="11"/>
    </row>
    <row r="1245" spans="1:80" s="9" customFormat="1" x14ac:dyDescent="0.2">
      <c r="A1245" s="7"/>
      <c r="B1245" s="105"/>
      <c r="C1245" s="106"/>
      <c r="D1245" s="107"/>
      <c r="E1245" s="107"/>
      <c r="F1245" s="108"/>
      <c r="G1245" s="109"/>
      <c r="H1245" s="109"/>
      <c r="I1245" s="109"/>
      <c r="J1245" s="109"/>
      <c r="K1245" s="110"/>
      <c r="L1245" s="181"/>
      <c r="M1245" s="181"/>
      <c r="N1245" s="11"/>
      <c r="O1245" s="186"/>
      <c r="P1245" s="186"/>
      <c r="Q1245" s="11"/>
      <c r="R1245" s="172"/>
      <c r="S1245" s="172"/>
      <c r="T1245" s="172"/>
      <c r="U1245" s="172"/>
      <c r="V1245" s="172"/>
      <c r="W1245" s="11"/>
      <c r="X1245" s="11"/>
      <c r="Y1245" s="11"/>
      <c r="Z1245" s="11"/>
      <c r="AA1245" s="11"/>
      <c r="AB1245" s="11"/>
      <c r="AC1245" s="11"/>
      <c r="AD1245" s="11"/>
      <c r="AE1245" s="11"/>
      <c r="AF1245" s="11"/>
      <c r="AG1245" s="11"/>
      <c r="AH1245" s="11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1"/>
      <c r="BH1245" s="11"/>
      <c r="BI1245" s="11"/>
      <c r="BJ1245" s="11"/>
      <c r="BK1245" s="11"/>
      <c r="BL1245" s="11"/>
      <c r="BM1245" s="11"/>
      <c r="BN1245" s="11"/>
      <c r="BO1245" s="11"/>
      <c r="BP1245" s="11"/>
      <c r="BQ1245" s="11"/>
      <c r="BR1245" s="11"/>
      <c r="BS1245" s="11"/>
      <c r="BT1245" s="11"/>
      <c r="BU1245" s="11"/>
      <c r="BV1245" s="11"/>
      <c r="BW1245" s="11"/>
      <c r="BX1245" s="11"/>
      <c r="BY1245" s="11"/>
      <c r="BZ1245" s="11"/>
      <c r="CA1245" s="11"/>
      <c r="CB1245" s="11"/>
    </row>
    <row r="1246" spans="1:80" s="9" customFormat="1" x14ac:dyDescent="0.2">
      <c r="A1246" s="7"/>
      <c r="B1246" s="105"/>
      <c r="C1246" s="106"/>
      <c r="D1246" s="107"/>
      <c r="E1246" s="107"/>
      <c r="F1246" s="108"/>
      <c r="G1246" s="109"/>
      <c r="H1246" s="109"/>
      <c r="I1246" s="109"/>
      <c r="J1246" s="109"/>
      <c r="K1246" s="110"/>
      <c r="L1246" s="181"/>
      <c r="M1246" s="181"/>
      <c r="N1246" s="11"/>
      <c r="O1246" s="186"/>
      <c r="P1246" s="186"/>
      <c r="Q1246" s="11"/>
      <c r="R1246" s="172"/>
      <c r="S1246" s="172"/>
      <c r="T1246" s="172"/>
      <c r="U1246" s="172"/>
      <c r="V1246" s="172"/>
      <c r="W1246" s="11"/>
      <c r="X1246" s="11"/>
      <c r="Y1246" s="11"/>
      <c r="Z1246" s="11"/>
      <c r="AA1246" s="11"/>
      <c r="AB1246" s="11"/>
      <c r="AC1246" s="11"/>
      <c r="AD1246" s="11"/>
      <c r="AE1246" s="11"/>
      <c r="AF1246" s="11"/>
      <c r="AG1246" s="11"/>
      <c r="AH1246" s="11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1"/>
      <c r="BH1246" s="11"/>
      <c r="BI1246" s="11"/>
      <c r="BJ1246" s="11"/>
      <c r="BK1246" s="11"/>
      <c r="BL1246" s="11"/>
      <c r="BM1246" s="11"/>
      <c r="BN1246" s="11"/>
      <c r="BO1246" s="11"/>
      <c r="BP1246" s="11"/>
      <c r="BQ1246" s="11"/>
      <c r="BR1246" s="11"/>
      <c r="BS1246" s="11"/>
      <c r="BT1246" s="11"/>
      <c r="BU1246" s="11"/>
      <c r="BV1246" s="11"/>
      <c r="BW1246" s="11"/>
      <c r="BX1246" s="11"/>
      <c r="BY1246" s="11"/>
      <c r="BZ1246" s="11"/>
      <c r="CA1246" s="11"/>
      <c r="CB1246" s="11"/>
    </row>
    <row r="1247" spans="1:80" s="9" customFormat="1" x14ac:dyDescent="0.2">
      <c r="A1247" s="7"/>
      <c r="B1247" s="105"/>
      <c r="C1247" s="106"/>
      <c r="D1247" s="107"/>
      <c r="E1247" s="107"/>
      <c r="F1247" s="108"/>
      <c r="G1247" s="109"/>
      <c r="H1247" s="109"/>
      <c r="I1247" s="109"/>
      <c r="J1247" s="109"/>
      <c r="K1247" s="110"/>
      <c r="L1247" s="181"/>
      <c r="M1247" s="181"/>
      <c r="N1247" s="11"/>
      <c r="O1247" s="186"/>
      <c r="P1247" s="186"/>
      <c r="Q1247" s="11"/>
      <c r="R1247" s="172"/>
      <c r="S1247" s="172"/>
      <c r="T1247" s="172"/>
      <c r="U1247" s="172"/>
      <c r="V1247" s="172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  <c r="AH1247" s="11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1"/>
      <c r="BH1247" s="11"/>
      <c r="BI1247" s="11"/>
      <c r="BJ1247" s="11"/>
      <c r="BK1247" s="11"/>
      <c r="BL1247" s="11"/>
      <c r="BM1247" s="11"/>
      <c r="BN1247" s="11"/>
      <c r="BO1247" s="11"/>
      <c r="BP1247" s="11"/>
      <c r="BQ1247" s="11"/>
      <c r="BR1247" s="11"/>
      <c r="BS1247" s="11"/>
      <c r="BT1247" s="11"/>
      <c r="BU1247" s="11"/>
      <c r="BV1247" s="11"/>
      <c r="BW1247" s="11"/>
      <c r="BX1247" s="11"/>
      <c r="BY1247" s="11"/>
      <c r="BZ1247" s="11"/>
      <c r="CA1247" s="11"/>
      <c r="CB1247" s="11"/>
    </row>
    <row r="1248" spans="1:80" s="9" customFormat="1" x14ac:dyDescent="0.2">
      <c r="A1248" s="7"/>
      <c r="B1248" s="105"/>
      <c r="C1248" s="106"/>
      <c r="D1248" s="107"/>
      <c r="E1248" s="107"/>
      <c r="F1248" s="108"/>
      <c r="G1248" s="109"/>
      <c r="H1248" s="109"/>
      <c r="I1248" s="109"/>
      <c r="J1248" s="109"/>
      <c r="K1248" s="110"/>
      <c r="L1248" s="181"/>
      <c r="M1248" s="181"/>
      <c r="N1248" s="11"/>
      <c r="O1248" s="186"/>
      <c r="P1248" s="186"/>
      <c r="Q1248" s="11"/>
      <c r="R1248" s="172"/>
      <c r="S1248" s="172"/>
      <c r="T1248" s="172"/>
      <c r="U1248" s="172"/>
      <c r="V1248" s="172"/>
      <c r="W1248" s="11"/>
      <c r="X1248" s="11"/>
      <c r="Y1248" s="11"/>
      <c r="Z1248" s="11"/>
      <c r="AA1248" s="11"/>
      <c r="AB1248" s="11"/>
      <c r="AC1248" s="11"/>
      <c r="AD1248" s="11"/>
      <c r="AE1248" s="11"/>
      <c r="AF1248" s="11"/>
      <c r="AG1248" s="11"/>
      <c r="AH1248" s="11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1"/>
      <c r="BH1248" s="11"/>
      <c r="BI1248" s="11"/>
      <c r="BJ1248" s="11"/>
      <c r="BK1248" s="11"/>
      <c r="BL1248" s="11"/>
      <c r="BM1248" s="11"/>
      <c r="BN1248" s="11"/>
      <c r="BO1248" s="11"/>
      <c r="BP1248" s="11"/>
      <c r="BQ1248" s="11"/>
      <c r="BR1248" s="11"/>
      <c r="BS1248" s="11"/>
      <c r="BT1248" s="11"/>
      <c r="BU1248" s="11"/>
      <c r="BV1248" s="11"/>
      <c r="BW1248" s="11"/>
      <c r="BX1248" s="11"/>
      <c r="BY1248" s="11"/>
      <c r="BZ1248" s="11"/>
      <c r="CA1248" s="11"/>
      <c r="CB1248" s="11"/>
    </row>
    <row r="1249" spans="1:80" s="9" customFormat="1" x14ac:dyDescent="0.2">
      <c r="A1249" s="7"/>
      <c r="B1249" s="105"/>
      <c r="C1249" s="106"/>
      <c r="D1249" s="107"/>
      <c r="E1249" s="107"/>
      <c r="F1249" s="108"/>
      <c r="G1249" s="109"/>
      <c r="H1249" s="109"/>
      <c r="I1249" s="109"/>
      <c r="J1249" s="109"/>
      <c r="K1249" s="110"/>
      <c r="L1249" s="181"/>
      <c r="M1249" s="181"/>
      <c r="N1249" s="11"/>
      <c r="O1249" s="186"/>
      <c r="P1249" s="186"/>
      <c r="Q1249" s="11"/>
      <c r="R1249" s="172"/>
      <c r="S1249" s="172"/>
      <c r="T1249" s="172"/>
      <c r="U1249" s="172"/>
      <c r="V1249" s="172"/>
      <c r="W1249" s="11"/>
      <c r="X1249" s="11"/>
      <c r="Y1249" s="11"/>
      <c r="Z1249" s="11"/>
      <c r="AA1249" s="11"/>
      <c r="AB1249" s="11"/>
      <c r="AC1249" s="11"/>
      <c r="AD1249" s="11"/>
      <c r="AE1249" s="11"/>
      <c r="AF1249" s="11"/>
      <c r="AG1249" s="11"/>
      <c r="AH1249" s="11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1"/>
      <c r="BH1249" s="11"/>
      <c r="BI1249" s="11"/>
      <c r="BJ1249" s="11"/>
      <c r="BK1249" s="11"/>
      <c r="BL1249" s="11"/>
      <c r="BM1249" s="11"/>
      <c r="BN1249" s="11"/>
      <c r="BO1249" s="11"/>
      <c r="BP1249" s="11"/>
      <c r="BQ1249" s="11"/>
      <c r="BR1249" s="11"/>
      <c r="BS1249" s="11"/>
      <c r="BT1249" s="11"/>
      <c r="BU1249" s="11"/>
      <c r="BV1249" s="11"/>
      <c r="BW1249" s="11"/>
      <c r="BX1249" s="11"/>
      <c r="BY1249" s="11"/>
      <c r="BZ1249" s="11"/>
      <c r="CA1249" s="11"/>
      <c r="CB1249" s="11"/>
    </row>
    <row r="1250" spans="1:80" s="9" customFormat="1" x14ac:dyDescent="0.2">
      <c r="A1250" s="7"/>
      <c r="B1250" s="105"/>
      <c r="C1250" s="106"/>
      <c r="D1250" s="107"/>
      <c r="E1250" s="107"/>
      <c r="F1250" s="108"/>
      <c r="G1250" s="109"/>
      <c r="H1250" s="109"/>
      <c r="I1250" s="109"/>
      <c r="J1250" s="109"/>
      <c r="K1250" s="110"/>
      <c r="L1250" s="181"/>
      <c r="M1250" s="181"/>
      <c r="N1250" s="11"/>
      <c r="O1250" s="186"/>
      <c r="P1250" s="186"/>
      <c r="Q1250" s="11"/>
      <c r="R1250" s="172"/>
      <c r="S1250" s="172"/>
      <c r="T1250" s="172"/>
      <c r="U1250" s="172"/>
      <c r="V1250" s="172"/>
      <c r="W1250" s="11"/>
      <c r="X1250" s="11"/>
      <c r="Y1250" s="11"/>
      <c r="Z1250" s="11"/>
      <c r="AA1250" s="11"/>
      <c r="AB1250" s="11"/>
      <c r="AC1250" s="11"/>
      <c r="AD1250" s="11"/>
      <c r="AE1250" s="11"/>
      <c r="AF1250" s="11"/>
      <c r="AG1250" s="11"/>
      <c r="AH1250" s="11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1"/>
      <c r="BH1250" s="11"/>
      <c r="BI1250" s="11"/>
      <c r="BJ1250" s="11"/>
      <c r="BK1250" s="11"/>
      <c r="BL1250" s="11"/>
      <c r="BM1250" s="11"/>
      <c r="BN1250" s="11"/>
      <c r="BO1250" s="11"/>
      <c r="BP1250" s="11"/>
      <c r="BQ1250" s="11"/>
      <c r="BR1250" s="11"/>
      <c r="BS1250" s="11"/>
      <c r="BT1250" s="11"/>
      <c r="BU1250" s="11"/>
      <c r="BV1250" s="11"/>
      <c r="BW1250" s="11"/>
      <c r="BX1250" s="11"/>
      <c r="BY1250" s="11"/>
      <c r="BZ1250" s="11"/>
      <c r="CA1250" s="11"/>
      <c r="CB1250" s="11"/>
    </row>
    <row r="1251" spans="1:80" s="9" customFormat="1" x14ac:dyDescent="0.2">
      <c r="A1251" s="7"/>
      <c r="B1251" s="105"/>
      <c r="C1251" s="106"/>
      <c r="D1251" s="107"/>
      <c r="E1251" s="107"/>
      <c r="F1251" s="108"/>
      <c r="G1251" s="109"/>
      <c r="H1251" s="109"/>
      <c r="I1251" s="109"/>
      <c r="J1251" s="109"/>
      <c r="K1251" s="110"/>
      <c r="L1251" s="181"/>
      <c r="M1251" s="181"/>
      <c r="N1251" s="11"/>
      <c r="O1251" s="186"/>
      <c r="P1251" s="186"/>
      <c r="Q1251" s="11"/>
      <c r="R1251" s="172"/>
      <c r="S1251" s="172"/>
      <c r="T1251" s="172"/>
      <c r="U1251" s="172"/>
      <c r="V1251" s="172"/>
      <c r="W1251" s="11"/>
      <c r="X1251" s="11"/>
      <c r="Y1251" s="11"/>
      <c r="Z1251" s="11"/>
      <c r="AA1251" s="11"/>
      <c r="AB1251" s="11"/>
      <c r="AC1251" s="11"/>
      <c r="AD1251" s="11"/>
      <c r="AE1251" s="11"/>
      <c r="AF1251" s="11"/>
      <c r="AG1251" s="11"/>
      <c r="AH1251" s="11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1"/>
      <c r="BH1251" s="11"/>
      <c r="BI1251" s="11"/>
      <c r="BJ1251" s="11"/>
      <c r="BK1251" s="11"/>
      <c r="BL1251" s="11"/>
      <c r="BM1251" s="11"/>
      <c r="BN1251" s="11"/>
      <c r="BO1251" s="11"/>
      <c r="BP1251" s="11"/>
      <c r="BQ1251" s="11"/>
      <c r="BR1251" s="11"/>
      <c r="BS1251" s="11"/>
      <c r="BT1251" s="11"/>
      <c r="BU1251" s="11"/>
      <c r="BV1251" s="11"/>
      <c r="BW1251" s="11"/>
      <c r="BX1251" s="11"/>
      <c r="BY1251" s="11"/>
      <c r="BZ1251" s="11"/>
      <c r="CA1251" s="11"/>
      <c r="CB1251" s="11"/>
    </row>
    <row r="1252" spans="1:80" s="9" customFormat="1" x14ac:dyDescent="0.2">
      <c r="A1252" s="7"/>
      <c r="B1252" s="105"/>
      <c r="C1252" s="106"/>
      <c r="D1252" s="107"/>
      <c r="E1252" s="107"/>
      <c r="F1252" s="108"/>
      <c r="G1252" s="109"/>
      <c r="H1252" s="109"/>
      <c r="I1252" s="109"/>
      <c r="J1252" s="109"/>
      <c r="K1252" s="110"/>
      <c r="L1252" s="181"/>
      <c r="M1252" s="181"/>
      <c r="N1252" s="11"/>
      <c r="O1252" s="186"/>
      <c r="P1252" s="186"/>
      <c r="Q1252" s="11"/>
      <c r="R1252" s="172"/>
      <c r="S1252" s="172"/>
      <c r="T1252" s="172"/>
      <c r="U1252" s="172"/>
      <c r="V1252" s="172"/>
      <c r="W1252" s="11"/>
      <c r="X1252" s="11"/>
      <c r="Y1252" s="11"/>
      <c r="Z1252" s="11"/>
      <c r="AA1252" s="11"/>
      <c r="AB1252" s="11"/>
      <c r="AC1252" s="11"/>
      <c r="AD1252" s="11"/>
      <c r="AE1252" s="11"/>
      <c r="AF1252" s="11"/>
      <c r="AG1252" s="11"/>
      <c r="AH1252" s="11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1"/>
      <c r="BH1252" s="11"/>
      <c r="BI1252" s="11"/>
      <c r="BJ1252" s="11"/>
      <c r="BK1252" s="11"/>
      <c r="BL1252" s="11"/>
      <c r="BM1252" s="11"/>
      <c r="BN1252" s="11"/>
      <c r="BO1252" s="11"/>
      <c r="BP1252" s="11"/>
      <c r="BQ1252" s="11"/>
      <c r="BR1252" s="11"/>
      <c r="BS1252" s="11"/>
      <c r="BT1252" s="11"/>
      <c r="BU1252" s="11"/>
      <c r="BV1252" s="11"/>
      <c r="BW1252" s="11"/>
      <c r="BX1252" s="11"/>
      <c r="BY1252" s="11"/>
      <c r="BZ1252" s="11"/>
      <c r="CA1252" s="11"/>
      <c r="CB1252" s="11"/>
    </row>
    <row r="1253" spans="1:80" s="9" customFormat="1" x14ac:dyDescent="0.2">
      <c r="A1253" s="7"/>
      <c r="B1253" s="105"/>
      <c r="C1253" s="106"/>
      <c r="D1253" s="107"/>
      <c r="E1253" s="107"/>
      <c r="F1253" s="108"/>
      <c r="G1253" s="109"/>
      <c r="H1253" s="109"/>
      <c r="I1253" s="109"/>
      <c r="J1253" s="109"/>
      <c r="K1253" s="110"/>
      <c r="L1253" s="181"/>
      <c r="M1253" s="181"/>
      <c r="N1253" s="11"/>
      <c r="O1253" s="186"/>
      <c r="P1253" s="186"/>
      <c r="Q1253" s="11"/>
      <c r="R1253" s="172"/>
      <c r="S1253" s="172"/>
      <c r="T1253" s="172"/>
      <c r="U1253" s="172"/>
      <c r="V1253" s="172"/>
      <c r="W1253" s="11"/>
      <c r="X1253" s="11"/>
      <c r="Y1253" s="11"/>
      <c r="Z1253" s="11"/>
      <c r="AA1253" s="11"/>
      <c r="AB1253" s="11"/>
      <c r="AC1253" s="11"/>
      <c r="AD1253" s="11"/>
      <c r="AE1253" s="11"/>
      <c r="AF1253" s="11"/>
      <c r="AG1253" s="11"/>
      <c r="AH1253" s="11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1"/>
      <c r="BH1253" s="11"/>
      <c r="BI1253" s="11"/>
      <c r="BJ1253" s="11"/>
      <c r="BK1253" s="11"/>
      <c r="BL1253" s="11"/>
      <c r="BM1253" s="11"/>
      <c r="BN1253" s="11"/>
      <c r="BO1253" s="11"/>
      <c r="BP1253" s="11"/>
      <c r="BQ1253" s="11"/>
      <c r="BR1253" s="11"/>
      <c r="BS1253" s="11"/>
      <c r="BT1253" s="11"/>
      <c r="BU1253" s="11"/>
      <c r="BV1253" s="11"/>
      <c r="BW1253" s="11"/>
      <c r="BX1253" s="11"/>
      <c r="BY1253" s="11"/>
      <c r="BZ1253" s="11"/>
      <c r="CA1253" s="11"/>
      <c r="CB1253" s="11"/>
    </row>
    <row r="1254" spans="1:80" s="9" customFormat="1" x14ac:dyDescent="0.2">
      <c r="A1254" s="7"/>
      <c r="B1254" s="105"/>
      <c r="C1254" s="106"/>
      <c r="D1254" s="107"/>
      <c r="E1254" s="107"/>
      <c r="F1254" s="108"/>
      <c r="G1254" s="109"/>
      <c r="H1254" s="109"/>
      <c r="I1254" s="109"/>
      <c r="J1254" s="109"/>
      <c r="K1254" s="110"/>
      <c r="L1254" s="181"/>
      <c r="M1254" s="181"/>
      <c r="N1254" s="11"/>
      <c r="O1254" s="186"/>
      <c r="P1254" s="186"/>
      <c r="Q1254" s="11"/>
      <c r="R1254" s="172"/>
      <c r="S1254" s="172"/>
      <c r="T1254" s="172"/>
      <c r="U1254" s="172"/>
      <c r="V1254" s="172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/>
      <c r="BQ1254" s="11"/>
      <c r="BR1254" s="11"/>
      <c r="BS1254" s="11"/>
      <c r="BT1254" s="11"/>
      <c r="BU1254" s="11"/>
      <c r="BV1254" s="11"/>
      <c r="BW1254" s="11"/>
      <c r="BX1254" s="11"/>
      <c r="BY1254" s="11"/>
      <c r="BZ1254" s="11"/>
      <c r="CA1254" s="11"/>
      <c r="CB1254" s="11"/>
    </row>
    <row r="1255" spans="1:80" s="9" customFormat="1" x14ac:dyDescent="0.2">
      <c r="A1255" s="7"/>
      <c r="B1255" s="105"/>
      <c r="C1255" s="106"/>
      <c r="D1255" s="107"/>
      <c r="E1255" s="107"/>
      <c r="F1255" s="108"/>
      <c r="G1255" s="109"/>
      <c r="H1255" s="109"/>
      <c r="I1255" s="109"/>
      <c r="J1255" s="109"/>
      <c r="K1255" s="110"/>
      <c r="L1255" s="181"/>
      <c r="M1255" s="181"/>
      <c r="N1255" s="11"/>
      <c r="O1255" s="186"/>
      <c r="P1255" s="186"/>
      <c r="Q1255" s="11"/>
      <c r="R1255" s="172"/>
      <c r="S1255" s="172"/>
      <c r="T1255" s="172"/>
      <c r="U1255" s="172"/>
      <c r="V1255" s="172"/>
      <c r="W1255" s="11"/>
      <c r="X1255" s="11"/>
      <c r="Y1255" s="11"/>
      <c r="Z1255" s="11"/>
      <c r="AA1255" s="11"/>
      <c r="AB1255" s="11"/>
      <c r="AC1255" s="11"/>
      <c r="AD1255" s="11"/>
      <c r="AE1255" s="11"/>
      <c r="AF1255" s="11"/>
      <c r="AG1255" s="11"/>
      <c r="AH1255" s="11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1"/>
      <c r="BH1255" s="11"/>
      <c r="BI1255" s="11"/>
      <c r="BJ1255" s="11"/>
      <c r="BK1255" s="11"/>
      <c r="BL1255" s="11"/>
      <c r="BM1255" s="11"/>
      <c r="BN1255" s="11"/>
      <c r="BO1255" s="11"/>
      <c r="BP1255" s="11"/>
      <c r="BQ1255" s="11"/>
      <c r="BR1255" s="11"/>
      <c r="BS1255" s="11"/>
      <c r="BT1255" s="11"/>
      <c r="BU1255" s="11"/>
      <c r="BV1255" s="11"/>
      <c r="BW1255" s="11"/>
      <c r="BX1255" s="11"/>
      <c r="BY1255" s="11"/>
      <c r="BZ1255" s="11"/>
      <c r="CA1255" s="11"/>
      <c r="CB1255" s="11"/>
    </row>
    <row r="1256" spans="1:80" s="9" customFormat="1" x14ac:dyDescent="0.2">
      <c r="A1256" s="7"/>
      <c r="B1256" s="105"/>
      <c r="C1256" s="106"/>
      <c r="D1256" s="107"/>
      <c r="E1256" s="107"/>
      <c r="F1256" s="108"/>
      <c r="G1256" s="109"/>
      <c r="H1256" s="109"/>
      <c r="I1256" s="109"/>
      <c r="J1256" s="109"/>
      <c r="K1256" s="110"/>
      <c r="L1256" s="181"/>
      <c r="M1256" s="181"/>
      <c r="N1256" s="11"/>
      <c r="O1256" s="186"/>
      <c r="P1256" s="186"/>
      <c r="Q1256" s="11"/>
      <c r="R1256" s="172"/>
      <c r="S1256" s="172"/>
      <c r="T1256" s="172"/>
      <c r="U1256" s="172"/>
      <c r="V1256" s="172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1"/>
      <c r="BH1256" s="11"/>
      <c r="BI1256" s="11"/>
      <c r="BJ1256" s="11"/>
      <c r="BK1256" s="11"/>
      <c r="BL1256" s="11"/>
      <c r="BM1256" s="11"/>
      <c r="BN1256" s="11"/>
      <c r="BO1256" s="11"/>
      <c r="BP1256" s="11"/>
      <c r="BQ1256" s="11"/>
      <c r="BR1256" s="11"/>
      <c r="BS1256" s="11"/>
      <c r="BT1256" s="11"/>
      <c r="BU1256" s="11"/>
      <c r="BV1256" s="11"/>
      <c r="BW1256" s="11"/>
      <c r="BX1256" s="11"/>
      <c r="BY1256" s="11"/>
      <c r="BZ1256" s="11"/>
      <c r="CA1256" s="11"/>
      <c r="CB1256" s="11"/>
    </row>
    <row r="1257" spans="1:80" s="9" customFormat="1" x14ac:dyDescent="0.2">
      <c r="A1257" s="7"/>
      <c r="B1257" s="105"/>
      <c r="C1257" s="106"/>
      <c r="D1257" s="107"/>
      <c r="E1257" s="107"/>
      <c r="F1257" s="108"/>
      <c r="G1257" s="109"/>
      <c r="H1257" s="109"/>
      <c r="I1257" s="109"/>
      <c r="J1257" s="109"/>
      <c r="K1257" s="110"/>
      <c r="L1257" s="181"/>
      <c r="M1257" s="181"/>
      <c r="N1257" s="11"/>
      <c r="O1257" s="186"/>
      <c r="P1257" s="186"/>
      <c r="Q1257" s="11"/>
      <c r="R1257" s="172"/>
      <c r="S1257" s="172"/>
      <c r="T1257" s="172"/>
      <c r="U1257" s="172"/>
      <c r="V1257" s="172"/>
      <c r="W1257" s="11"/>
      <c r="X1257" s="11"/>
      <c r="Y1257" s="11"/>
      <c r="Z1257" s="11"/>
      <c r="AA1257" s="11"/>
      <c r="AB1257" s="11"/>
      <c r="AC1257" s="11"/>
      <c r="AD1257" s="11"/>
      <c r="AE1257" s="11"/>
      <c r="AF1257" s="11"/>
      <c r="AG1257" s="11"/>
      <c r="AH1257" s="11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1"/>
      <c r="BH1257" s="11"/>
      <c r="BI1257" s="11"/>
      <c r="BJ1257" s="11"/>
      <c r="BK1257" s="11"/>
      <c r="BL1257" s="11"/>
      <c r="BM1257" s="11"/>
      <c r="BN1257" s="11"/>
      <c r="BO1257" s="11"/>
      <c r="BP1257" s="11"/>
      <c r="BQ1257" s="11"/>
      <c r="BR1257" s="11"/>
      <c r="BS1257" s="11"/>
      <c r="BT1257" s="11"/>
      <c r="BU1257" s="11"/>
      <c r="BV1257" s="11"/>
      <c r="BW1257" s="11"/>
      <c r="BX1257" s="11"/>
      <c r="BY1257" s="11"/>
      <c r="BZ1257" s="11"/>
      <c r="CA1257" s="11"/>
      <c r="CB1257" s="11"/>
    </row>
    <row r="1258" spans="1:80" s="9" customFormat="1" x14ac:dyDescent="0.2">
      <c r="A1258" s="7"/>
      <c r="B1258" s="105"/>
      <c r="C1258" s="106"/>
      <c r="D1258" s="107"/>
      <c r="E1258" s="107"/>
      <c r="F1258" s="108"/>
      <c r="G1258" s="109"/>
      <c r="H1258" s="109"/>
      <c r="I1258" s="109"/>
      <c r="J1258" s="109"/>
      <c r="K1258" s="110"/>
      <c r="L1258" s="181"/>
      <c r="M1258" s="181"/>
      <c r="N1258" s="11"/>
      <c r="O1258" s="186"/>
      <c r="P1258" s="186"/>
      <c r="Q1258" s="11"/>
      <c r="R1258" s="172"/>
      <c r="S1258" s="172"/>
      <c r="T1258" s="172"/>
      <c r="U1258" s="172"/>
      <c r="V1258" s="172"/>
      <c r="W1258" s="11"/>
      <c r="X1258" s="11"/>
      <c r="Y1258" s="11"/>
      <c r="Z1258" s="11"/>
      <c r="AA1258" s="11"/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1"/>
      <c r="BH1258" s="11"/>
      <c r="BI1258" s="11"/>
      <c r="BJ1258" s="11"/>
      <c r="BK1258" s="11"/>
      <c r="BL1258" s="11"/>
      <c r="BM1258" s="11"/>
      <c r="BN1258" s="11"/>
      <c r="BO1258" s="11"/>
      <c r="BP1258" s="11"/>
      <c r="BQ1258" s="11"/>
      <c r="BR1258" s="11"/>
      <c r="BS1258" s="11"/>
      <c r="BT1258" s="11"/>
      <c r="BU1258" s="11"/>
      <c r="BV1258" s="11"/>
      <c r="BW1258" s="11"/>
      <c r="BX1258" s="11"/>
      <c r="BY1258" s="11"/>
      <c r="BZ1258" s="11"/>
      <c r="CA1258" s="11"/>
      <c r="CB1258" s="11"/>
    </row>
    <row r="1259" spans="1:80" s="9" customFormat="1" x14ac:dyDescent="0.2">
      <c r="A1259" s="7"/>
      <c r="B1259" s="105"/>
      <c r="C1259" s="106"/>
      <c r="D1259" s="107"/>
      <c r="E1259" s="107"/>
      <c r="F1259" s="108"/>
      <c r="G1259" s="109"/>
      <c r="H1259" s="109"/>
      <c r="I1259" s="109"/>
      <c r="J1259" s="109"/>
      <c r="K1259" s="110"/>
      <c r="L1259" s="181"/>
      <c r="M1259" s="181"/>
      <c r="N1259" s="11"/>
      <c r="O1259" s="186"/>
      <c r="P1259" s="186"/>
      <c r="Q1259" s="11"/>
      <c r="R1259" s="172"/>
      <c r="S1259" s="172"/>
      <c r="T1259" s="172"/>
      <c r="U1259" s="172"/>
      <c r="V1259" s="172"/>
      <c r="W1259" s="11"/>
      <c r="X1259" s="11"/>
      <c r="Y1259" s="11"/>
      <c r="Z1259" s="11"/>
      <c r="AA1259" s="11"/>
      <c r="AB1259" s="11"/>
      <c r="AC1259" s="11"/>
      <c r="AD1259" s="11"/>
      <c r="AE1259" s="11"/>
      <c r="AF1259" s="11"/>
      <c r="AG1259" s="11"/>
      <c r="AH1259" s="11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1"/>
      <c r="BH1259" s="11"/>
      <c r="BI1259" s="11"/>
      <c r="BJ1259" s="11"/>
      <c r="BK1259" s="11"/>
      <c r="BL1259" s="11"/>
      <c r="BM1259" s="11"/>
      <c r="BN1259" s="11"/>
      <c r="BO1259" s="11"/>
      <c r="BP1259" s="11"/>
      <c r="BQ1259" s="11"/>
      <c r="BR1259" s="11"/>
      <c r="BS1259" s="11"/>
      <c r="BT1259" s="11"/>
      <c r="BU1259" s="11"/>
      <c r="BV1259" s="11"/>
      <c r="BW1259" s="11"/>
      <c r="BX1259" s="11"/>
      <c r="BY1259" s="11"/>
      <c r="BZ1259" s="11"/>
      <c r="CA1259" s="11"/>
      <c r="CB1259" s="11"/>
    </row>
    <row r="1260" spans="1:80" s="9" customFormat="1" x14ac:dyDescent="0.2">
      <c r="A1260" s="7"/>
      <c r="B1260" s="105"/>
      <c r="C1260" s="106"/>
      <c r="D1260" s="107"/>
      <c r="E1260" s="107"/>
      <c r="F1260" s="108"/>
      <c r="G1260" s="109"/>
      <c r="H1260" s="109"/>
      <c r="I1260" s="109"/>
      <c r="J1260" s="109"/>
      <c r="K1260" s="110"/>
      <c r="L1260" s="181"/>
      <c r="M1260" s="181"/>
      <c r="N1260" s="11"/>
      <c r="O1260" s="186"/>
      <c r="P1260" s="186"/>
      <c r="Q1260" s="11"/>
      <c r="R1260" s="172"/>
      <c r="S1260" s="172"/>
      <c r="T1260" s="172"/>
      <c r="U1260" s="172"/>
      <c r="V1260" s="172"/>
      <c r="W1260" s="11"/>
      <c r="X1260" s="11"/>
      <c r="Y1260" s="11"/>
      <c r="Z1260" s="11"/>
      <c r="AA1260" s="11"/>
      <c r="AB1260" s="11"/>
      <c r="AC1260" s="11"/>
      <c r="AD1260" s="11"/>
      <c r="AE1260" s="11"/>
      <c r="AF1260" s="11"/>
      <c r="AG1260" s="11"/>
      <c r="AH1260" s="11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1"/>
      <c r="BH1260" s="11"/>
      <c r="BI1260" s="11"/>
      <c r="BJ1260" s="11"/>
      <c r="BK1260" s="11"/>
      <c r="BL1260" s="11"/>
      <c r="BM1260" s="11"/>
      <c r="BN1260" s="11"/>
      <c r="BO1260" s="11"/>
      <c r="BP1260" s="11"/>
      <c r="BQ1260" s="11"/>
      <c r="BR1260" s="11"/>
      <c r="BS1260" s="11"/>
      <c r="BT1260" s="11"/>
      <c r="BU1260" s="11"/>
      <c r="BV1260" s="11"/>
      <c r="BW1260" s="11"/>
      <c r="BX1260" s="11"/>
      <c r="BY1260" s="11"/>
      <c r="BZ1260" s="11"/>
      <c r="CA1260" s="11"/>
      <c r="CB1260" s="11"/>
    </row>
    <row r="1261" spans="1:80" s="9" customFormat="1" x14ac:dyDescent="0.2">
      <c r="A1261" s="7"/>
      <c r="B1261" s="105"/>
      <c r="C1261" s="106"/>
      <c r="D1261" s="107"/>
      <c r="E1261" s="107"/>
      <c r="F1261" s="108"/>
      <c r="G1261" s="109"/>
      <c r="H1261" s="109"/>
      <c r="I1261" s="109"/>
      <c r="J1261" s="109"/>
      <c r="K1261" s="110"/>
      <c r="L1261" s="181"/>
      <c r="M1261" s="181"/>
      <c r="N1261" s="11"/>
      <c r="O1261" s="186"/>
      <c r="P1261" s="186"/>
      <c r="Q1261" s="11"/>
      <c r="R1261" s="172"/>
      <c r="S1261" s="172"/>
      <c r="T1261" s="172"/>
      <c r="U1261" s="172"/>
      <c r="V1261" s="172"/>
      <c r="W1261" s="11"/>
      <c r="X1261" s="11"/>
      <c r="Y1261" s="11"/>
      <c r="Z1261" s="11"/>
      <c r="AA1261" s="11"/>
      <c r="AB1261" s="11"/>
      <c r="AC1261" s="11"/>
      <c r="AD1261" s="11"/>
      <c r="AE1261" s="11"/>
      <c r="AF1261" s="11"/>
      <c r="AG1261" s="11"/>
      <c r="AH1261" s="11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1"/>
      <c r="BH1261" s="11"/>
      <c r="BI1261" s="11"/>
      <c r="BJ1261" s="11"/>
      <c r="BK1261" s="11"/>
      <c r="BL1261" s="11"/>
      <c r="BM1261" s="11"/>
      <c r="BN1261" s="11"/>
      <c r="BO1261" s="11"/>
      <c r="BP1261" s="11"/>
      <c r="BQ1261" s="11"/>
      <c r="BR1261" s="11"/>
      <c r="BS1261" s="11"/>
      <c r="BT1261" s="11"/>
      <c r="BU1261" s="11"/>
      <c r="BV1261" s="11"/>
      <c r="BW1261" s="11"/>
      <c r="BX1261" s="11"/>
      <c r="BY1261" s="11"/>
      <c r="BZ1261" s="11"/>
      <c r="CA1261" s="11"/>
      <c r="CB1261" s="11"/>
    </row>
    <row r="1262" spans="1:80" s="9" customFormat="1" x14ac:dyDescent="0.2">
      <c r="A1262" s="7"/>
      <c r="B1262" s="105"/>
      <c r="C1262" s="106"/>
      <c r="D1262" s="107"/>
      <c r="E1262" s="107"/>
      <c r="F1262" s="108"/>
      <c r="G1262" s="109"/>
      <c r="H1262" s="109"/>
      <c r="I1262" s="109"/>
      <c r="J1262" s="109"/>
      <c r="K1262" s="110"/>
      <c r="L1262" s="181"/>
      <c r="M1262" s="181"/>
      <c r="N1262" s="11"/>
      <c r="O1262" s="186"/>
      <c r="P1262" s="186"/>
      <c r="Q1262" s="11"/>
      <c r="R1262" s="172"/>
      <c r="S1262" s="172"/>
      <c r="T1262" s="172"/>
      <c r="U1262" s="172"/>
      <c r="V1262" s="172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  <c r="AH1262" s="11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1"/>
      <c r="BH1262" s="11"/>
      <c r="BI1262" s="11"/>
      <c r="BJ1262" s="11"/>
      <c r="BK1262" s="11"/>
      <c r="BL1262" s="11"/>
      <c r="BM1262" s="11"/>
      <c r="BN1262" s="11"/>
      <c r="BO1262" s="11"/>
      <c r="BP1262" s="11"/>
      <c r="BQ1262" s="11"/>
      <c r="BR1262" s="11"/>
      <c r="BS1262" s="11"/>
      <c r="BT1262" s="11"/>
      <c r="BU1262" s="11"/>
      <c r="BV1262" s="11"/>
      <c r="BW1262" s="11"/>
      <c r="BX1262" s="11"/>
      <c r="BY1262" s="11"/>
      <c r="BZ1262" s="11"/>
      <c r="CA1262" s="11"/>
      <c r="CB1262" s="11"/>
    </row>
    <row r="1263" spans="1:80" s="9" customFormat="1" x14ac:dyDescent="0.2">
      <c r="A1263" s="7"/>
      <c r="B1263" s="105"/>
      <c r="C1263" s="106"/>
      <c r="D1263" s="107"/>
      <c r="E1263" s="107"/>
      <c r="F1263" s="108"/>
      <c r="G1263" s="109"/>
      <c r="H1263" s="109"/>
      <c r="I1263" s="109"/>
      <c r="J1263" s="109"/>
      <c r="K1263" s="110"/>
      <c r="L1263" s="181"/>
      <c r="M1263" s="181"/>
      <c r="N1263" s="11"/>
      <c r="O1263" s="186"/>
      <c r="P1263" s="186"/>
      <c r="Q1263" s="11"/>
      <c r="R1263" s="172"/>
      <c r="S1263" s="172"/>
      <c r="T1263" s="172"/>
      <c r="U1263" s="172"/>
      <c r="V1263" s="172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  <c r="AH1263" s="11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1"/>
      <c r="BH1263" s="11"/>
      <c r="BI1263" s="11"/>
      <c r="BJ1263" s="11"/>
      <c r="BK1263" s="11"/>
      <c r="BL1263" s="11"/>
      <c r="BM1263" s="11"/>
      <c r="BN1263" s="11"/>
      <c r="BO1263" s="11"/>
      <c r="BP1263" s="11"/>
      <c r="BQ1263" s="11"/>
      <c r="BR1263" s="11"/>
      <c r="BS1263" s="11"/>
      <c r="BT1263" s="11"/>
      <c r="BU1263" s="11"/>
      <c r="BV1263" s="11"/>
      <c r="BW1263" s="11"/>
      <c r="BX1263" s="11"/>
      <c r="BY1263" s="11"/>
      <c r="BZ1263" s="11"/>
      <c r="CA1263" s="11"/>
      <c r="CB1263" s="11"/>
    </row>
    <row r="1264" spans="1:80" s="9" customFormat="1" x14ac:dyDescent="0.2">
      <c r="A1264" s="7"/>
      <c r="B1264" s="105"/>
      <c r="C1264" s="106"/>
      <c r="D1264" s="107"/>
      <c r="E1264" s="107"/>
      <c r="F1264" s="108"/>
      <c r="G1264" s="109"/>
      <c r="H1264" s="109"/>
      <c r="I1264" s="109"/>
      <c r="J1264" s="109"/>
      <c r="K1264" s="110"/>
      <c r="L1264" s="181"/>
      <c r="M1264" s="181"/>
      <c r="N1264" s="11"/>
      <c r="O1264" s="186"/>
      <c r="P1264" s="186"/>
      <c r="Q1264" s="11"/>
      <c r="R1264" s="172"/>
      <c r="S1264" s="172"/>
      <c r="T1264" s="172"/>
      <c r="U1264" s="172"/>
      <c r="V1264" s="172"/>
      <c r="W1264" s="11"/>
      <c r="X1264" s="11"/>
      <c r="Y1264" s="11"/>
      <c r="Z1264" s="11"/>
      <c r="AA1264" s="11"/>
      <c r="AB1264" s="11"/>
      <c r="AC1264" s="11"/>
      <c r="AD1264" s="11"/>
      <c r="AE1264" s="11"/>
      <c r="AF1264" s="11"/>
      <c r="AG1264" s="11"/>
      <c r="AH1264" s="11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1"/>
      <c r="BH1264" s="11"/>
      <c r="BI1264" s="11"/>
      <c r="BJ1264" s="11"/>
      <c r="BK1264" s="11"/>
      <c r="BL1264" s="11"/>
      <c r="BM1264" s="11"/>
      <c r="BN1264" s="11"/>
      <c r="BO1264" s="11"/>
      <c r="BP1264" s="11"/>
      <c r="BQ1264" s="11"/>
      <c r="BR1264" s="11"/>
      <c r="BS1264" s="11"/>
      <c r="BT1264" s="11"/>
      <c r="BU1264" s="11"/>
      <c r="BV1264" s="11"/>
      <c r="BW1264" s="11"/>
      <c r="BX1264" s="11"/>
      <c r="BY1264" s="11"/>
      <c r="BZ1264" s="11"/>
      <c r="CA1264" s="11"/>
      <c r="CB1264" s="11"/>
    </row>
    <row r="1265" spans="1:80" s="9" customFormat="1" x14ac:dyDescent="0.2">
      <c r="A1265" s="7"/>
      <c r="B1265" s="105"/>
      <c r="C1265" s="106"/>
      <c r="D1265" s="107"/>
      <c r="E1265" s="107"/>
      <c r="F1265" s="108"/>
      <c r="G1265" s="109"/>
      <c r="H1265" s="109"/>
      <c r="I1265" s="109"/>
      <c r="J1265" s="109"/>
      <c r="K1265" s="110"/>
      <c r="L1265" s="181"/>
      <c r="M1265" s="181"/>
      <c r="N1265" s="11"/>
      <c r="O1265" s="186"/>
      <c r="P1265" s="186"/>
      <c r="Q1265" s="11"/>
      <c r="R1265" s="172"/>
      <c r="S1265" s="172"/>
      <c r="T1265" s="172"/>
      <c r="U1265" s="172"/>
      <c r="V1265" s="172"/>
      <c r="W1265" s="11"/>
      <c r="X1265" s="11"/>
      <c r="Y1265" s="11"/>
      <c r="Z1265" s="11"/>
      <c r="AA1265" s="11"/>
      <c r="AB1265" s="11"/>
      <c r="AC1265" s="11"/>
      <c r="AD1265" s="11"/>
      <c r="AE1265" s="11"/>
      <c r="AF1265" s="11"/>
      <c r="AG1265" s="11"/>
      <c r="AH1265" s="11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1"/>
      <c r="BH1265" s="11"/>
      <c r="BI1265" s="11"/>
      <c r="BJ1265" s="11"/>
      <c r="BK1265" s="11"/>
      <c r="BL1265" s="11"/>
      <c r="BM1265" s="11"/>
      <c r="BN1265" s="11"/>
      <c r="BO1265" s="11"/>
      <c r="BP1265" s="11"/>
      <c r="BQ1265" s="11"/>
      <c r="BR1265" s="11"/>
      <c r="BS1265" s="11"/>
      <c r="BT1265" s="11"/>
      <c r="BU1265" s="11"/>
      <c r="BV1265" s="11"/>
      <c r="BW1265" s="11"/>
      <c r="BX1265" s="11"/>
      <c r="BY1265" s="11"/>
      <c r="BZ1265" s="11"/>
      <c r="CA1265" s="11"/>
      <c r="CB1265" s="11"/>
    </row>
    <row r="1266" spans="1:80" s="9" customFormat="1" x14ac:dyDescent="0.2">
      <c r="A1266" s="7"/>
      <c r="B1266" s="105"/>
      <c r="C1266" s="106"/>
      <c r="D1266" s="107"/>
      <c r="E1266" s="107"/>
      <c r="F1266" s="108"/>
      <c r="G1266" s="109"/>
      <c r="H1266" s="109"/>
      <c r="I1266" s="109"/>
      <c r="J1266" s="109"/>
      <c r="K1266" s="110"/>
      <c r="L1266" s="181"/>
      <c r="M1266" s="181"/>
      <c r="N1266" s="11"/>
      <c r="O1266" s="186"/>
      <c r="P1266" s="186"/>
      <c r="Q1266" s="11"/>
      <c r="R1266" s="172"/>
      <c r="S1266" s="172"/>
      <c r="T1266" s="172"/>
      <c r="U1266" s="172"/>
      <c r="V1266" s="172"/>
      <c r="W1266" s="11"/>
      <c r="X1266" s="11"/>
      <c r="Y1266" s="11"/>
      <c r="Z1266" s="11"/>
      <c r="AA1266" s="11"/>
      <c r="AB1266" s="11"/>
      <c r="AC1266" s="11"/>
      <c r="AD1266" s="11"/>
      <c r="AE1266" s="11"/>
      <c r="AF1266" s="11"/>
      <c r="AG1266" s="11"/>
      <c r="AH1266" s="11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1"/>
      <c r="BH1266" s="11"/>
      <c r="BI1266" s="11"/>
      <c r="BJ1266" s="11"/>
      <c r="BK1266" s="11"/>
      <c r="BL1266" s="11"/>
      <c r="BM1266" s="11"/>
      <c r="BN1266" s="11"/>
      <c r="BO1266" s="11"/>
      <c r="BP1266" s="11"/>
      <c r="BQ1266" s="11"/>
      <c r="BR1266" s="11"/>
      <c r="BS1266" s="11"/>
      <c r="BT1266" s="11"/>
      <c r="BU1266" s="11"/>
      <c r="BV1266" s="11"/>
      <c r="BW1266" s="11"/>
      <c r="BX1266" s="11"/>
      <c r="BY1266" s="11"/>
      <c r="BZ1266" s="11"/>
      <c r="CA1266" s="11"/>
      <c r="CB1266" s="11"/>
    </row>
    <row r="1267" spans="1:80" s="9" customFormat="1" x14ac:dyDescent="0.2">
      <c r="A1267" s="7"/>
      <c r="B1267" s="105"/>
      <c r="C1267" s="106"/>
      <c r="D1267" s="107"/>
      <c r="E1267" s="107"/>
      <c r="F1267" s="108"/>
      <c r="G1267" s="109"/>
      <c r="H1267" s="109"/>
      <c r="I1267" s="109"/>
      <c r="J1267" s="109"/>
      <c r="K1267" s="110"/>
      <c r="L1267" s="181"/>
      <c r="M1267" s="181"/>
      <c r="N1267" s="11"/>
      <c r="O1267" s="186"/>
      <c r="P1267" s="186"/>
      <c r="Q1267" s="11"/>
      <c r="R1267" s="172"/>
      <c r="S1267" s="172"/>
      <c r="T1267" s="172"/>
      <c r="U1267" s="172"/>
      <c r="V1267" s="172"/>
      <c r="W1267" s="11"/>
      <c r="X1267" s="11"/>
      <c r="Y1267" s="11"/>
      <c r="Z1267" s="11"/>
      <c r="AA1267" s="11"/>
      <c r="AB1267" s="11"/>
      <c r="AC1267" s="11"/>
      <c r="AD1267" s="11"/>
      <c r="AE1267" s="11"/>
      <c r="AF1267" s="11"/>
      <c r="AG1267" s="11"/>
      <c r="AH1267" s="11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1"/>
      <c r="BH1267" s="11"/>
      <c r="BI1267" s="11"/>
      <c r="BJ1267" s="11"/>
      <c r="BK1267" s="11"/>
      <c r="BL1267" s="11"/>
      <c r="BM1267" s="11"/>
      <c r="BN1267" s="11"/>
      <c r="BO1267" s="11"/>
      <c r="BP1267" s="11"/>
      <c r="BQ1267" s="11"/>
      <c r="BR1267" s="11"/>
      <c r="BS1267" s="11"/>
      <c r="BT1267" s="11"/>
      <c r="BU1267" s="11"/>
      <c r="BV1267" s="11"/>
      <c r="BW1267" s="11"/>
      <c r="BX1267" s="11"/>
      <c r="BY1267" s="11"/>
      <c r="BZ1267" s="11"/>
      <c r="CA1267" s="11"/>
      <c r="CB1267" s="11"/>
    </row>
    <row r="1268" spans="1:80" s="9" customFormat="1" x14ac:dyDescent="0.2">
      <c r="A1268" s="7"/>
      <c r="B1268" s="105"/>
      <c r="C1268" s="106"/>
      <c r="D1268" s="107"/>
      <c r="E1268" s="107"/>
      <c r="F1268" s="108"/>
      <c r="G1268" s="109"/>
      <c r="H1268" s="109"/>
      <c r="I1268" s="109"/>
      <c r="J1268" s="109"/>
      <c r="K1268" s="110"/>
      <c r="L1268" s="181"/>
      <c r="M1268" s="181"/>
      <c r="N1268" s="11"/>
      <c r="O1268" s="186"/>
      <c r="P1268" s="186"/>
      <c r="Q1268" s="11"/>
      <c r="R1268" s="172"/>
      <c r="S1268" s="172"/>
      <c r="T1268" s="172"/>
      <c r="U1268" s="172"/>
      <c r="V1268" s="172"/>
      <c r="W1268" s="11"/>
      <c r="X1268" s="11"/>
      <c r="Y1268" s="11"/>
      <c r="Z1268" s="11"/>
      <c r="AA1268" s="11"/>
      <c r="AB1268" s="11"/>
      <c r="AC1268" s="11"/>
      <c r="AD1268" s="11"/>
      <c r="AE1268" s="11"/>
      <c r="AF1268" s="11"/>
      <c r="AG1268" s="11"/>
      <c r="AH1268" s="11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1"/>
      <c r="BH1268" s="11"/>
      <c r="BI1268" s="11"/>
      <c r="BJ1268" s="11"/>
      <c r="BK1268" s="11"/>
      <c r="BL1268" s="11"/>
      <c r="BM1268" s="11"/>
      <c r="BN1268" s="11"/>
      <c r="BO1268" s="11"/>
      <c r="BP1268" s="11"/>
      <c r="BQ1268" s="11"/>
      <c r="BR1268" s="11"/>
      <c r="BS1268" s="11"/>
      <c r="BT1268" s="11"/>
      <c r="BU1268" s="11"/>
      <c r="BV1268" s="11"/>
      <c r="BW1268" s="11"/>
      <c r="BX1268" s="11"/>
      <c r="BY1268" s="11"/>
      <c r="BZ1268" s="11"/>
      <c r="CA1268" s="11"/>
      <c r="CB1268" s="11"/>
    </row>
    <row r="1269" spans="1:80" s="9" customFormat="1" x14ac:dyDescent="0.2">
      <c r="A1269" s="7"/>
      <c r="B1269" s="105"/>
      <c r="C1269" s="106"/>
      <c r="D1269" s="107"/>
      <c r="E1269" s="107"/>
      <c r="F1269" s="108"/>
      <c r="G1269" s="109"/>
      <c r="H1269" s="109"/>
      <c r="I1269" s="109"/>
      <c r="J1269" s="109"/>
      <c r="K1269" s="110"/>
      <c r="L1269" s="181"/>
      <c r="M1269" s="181"/>
      <c r="N1269" s="11"/>
      <c r="O1269" s="186"/>
      <c r="P1269" s="186"/>
      <c r="Q1269" s="11"/>
      <c r="R1269" s="172"/>
      <c r="S1269" s="172"/>
      <c r="T1269" s="172"/>
      <c r="U1269" s="172"/>
      <c r="V1269" s="172"/>
      <c r="W1269" s="11"/>
      <c r="X1269" s="11"/>
      <c r="Y1269" s="11"/>
      <c r="Z1269" s="11"/>
      <c r="AA1269" s="11"/>
      <c r="AB1269" s="11"/>
      <c r="AC1269" s="11"/>
      <c r="AD1269" s="11"/>
      <c r="AE1269" s="11"/>
      <c r="AF1269" s="11"/>
      <c r="AG1269" s="11"/>
      <c r="AH1269" s="11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1"/>
      <c r="BH1269" s="11"/>
      <c r="BI1269" s="11"/>
      <c r="BJ1269" s="11"/>
      <c r="BK1269" s="11"/>
      <c r="BL1269" s="11"/>
      <c r="BM1269" s="11"/>
      <c r="BN1269" s="11"/>
      <c r="BO1269" s="11"/>
      <c r="BP1269" s="11"/>
      <c r="BQ1269" s="11"/>
      <c r="BR1269" s="11"/>
      <c r="BS1269" s="11"/>
      <c r="BT1269" s="11"/>
      <c r="BU1269" s="11"/>
      <c r="BV1269" s="11"/>
      <c r="BW1269" s="11"/>
      <c r="BX1269" s="11"/>
      <c r="BY1269" s="11"/>
      <c r="BZ1269" s="11"/>
      <c r="CA1269" s="11"/>
      <c r="CB1269" s="11"/>
    </row>
    <row r="1270" spans="1:80" s="9" customFormat="1" x14ac:dyDescent="0.2">
      <c r="A1270" s="7"/>
      <c r="B1270" s="105"/>
      <c r="C1270" s="106"/>
      <c r="D1270" s="107"/>
      <c r="E1270" s="107"/>
      <c r="F1270" s="108"/>
      <c r="G1270" s="109"/>
      <c r="H1270" s="109"/>
      <c r="I1270" s="109"/>
      <c r="J1270" s="109"/>
      <c r="K1270" s="110"/>
      <c r="L1270" s="181"/>
      <c r="M1270" s="181"/>
      <c r="N1270" s="11"/>
      <c r="O1270" s="186"/>
      <c r="P1270" s="186"/>
      <c r="Q1270" s="11"/>
      <c r="R1270" s="172"/>
      <c r="S1270" s="172"/>
      <c r="T1270" s="172"/>
      <c r="U1270" s="172"/>
      <c r="V1270" s="172"/>
      <c r="W1270" s="11"/>
      <c r="X1270" s="11"/>
      <c r="Y1270" s="11"/>
      <c r="Z1270" s="11"/>
      <c r="AA1270" s="11"/>
      <c r="AB1270" s="11"/>
      <c r="AC1270" s="11"/>
      <c r="AD1270" s="11"/>
      <c r="AE1270" s="11"/>
      <c r="AF1270" s="11"/>
      <c r="AG1270" s="11"/>
      <c r="AH1270" s="11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1"/>
      <c r="BH1270" s="11"/>
      <c r="BI1270" s="11"/>
      <c r="BJ1270" s="11"/>
      <c r="BK1270" s="11"/>
      <c r="BL1270" s="11"/>
      <c r="BM1270" s="11"/>
      <c r="BN1270" s="11"/>
      <c r="BO1270" s="11"/>
      <c r="BP1270" s="11"/>
      <c r="BQ1270" s="11"/>
      <c r="BR1270" s="11"/>
      <c r="BS1270" s="11"/>
      <c r="BT1270" s="11"/>
      <c r="BU1270" s="11"/>
      <c r="BV1270" s="11"/>
      <c r="BW1270" s="11"/>
      <c r="BX1270" s="11"/>
      <c r="BY1270" s="11"/>
      <c r="BZ1270" s="11"/>
      <c r="CA1270" s="11"/>
      <c r="CB1270" s="11"/>
    </row>
    <row r="1271" spans="1:80" s="9" customFormat="1" x14ac:dyDescent="0.2">
      <c r="A1271" s="7"/>
      <c r="B1271" s="105"/>
      <c r="C1271" s="106"/>
      <c r="D1271" s="107"/>
      <c r="E1271" s="107"/>
      <c r="F1271" s="108"/>
      <c r="G1271" s="109"/>
      <c r="H1271" s="109"/>
      <c r="I1271" s="109"/>
      <c r="J1271" s="109"/>
      <c r="K1271" s="110"/>
      <c r="L1271" s="181"/>
      <c r="M1271" s="181"/>
      <c r="N1271" s="11"/>
      <c r="O1271" s="186"/>
      <c r="P1271" s="186"/>
      <c r="Q1271" s="11"/>
      <c r="R1271" s="172"/>
      <c r="S1271" s="172"/>
      <c r="T1271" s="172"/>
      <c r="U1271" s="172"/>
      <c r="V1271" s="172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/>
      <c r="AG1271" s="11"/>
      <c r="AH1271" s="11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1"/>
      <c r="BH1271" s="11"/>
      <c r="BI1271" s="11"/>
      <c r="BJ1271" s="11"/>
      <c r="BK1271" s="11"/>
      <c r="BL1271" s="11"/>
      <c r="BM1271" s="11"/>
      <c r="BN1271" s="11"/>
      <c r="BO1271" s="11"/>
      <c r="BP1271" s="11"/>
      <c r="BQ1271" s="11"/>
      <c r="BR1271" s="11"/>
      <c r="BS1271" s="11"/>
      <c r="BT1271" s="11"/>
      <c r="BU1271" s="11"/>
      <c r="BV1271" s="11"/>
      <c r="BW1271" s="11"/>
      <c r="BX1271" s="11"/>
      <c r="BY1271" s="11"/>
      <c r="BZ1271" s="11"/>
      <c r="CA1271" s="11"/>
      <c r="CB1271" s="11"/>
    </row>
    <row r="1272" spans="1:80" s="9" customFormat="1" x14ac:dyDescent="0.2">
      <c r="A1272" s="7"/>
      <c r="B1272" s="105"/>
      <c r="C1272" s="106"/>
      <c r="D1272" s="107"/>
      <c r="E1272" s="107"/>
      <c r="F1272" s="108"/>
      <c r="G1272" s="109"/>
      <c r="H1272" s="109"/>
      <c r="I1272" s="109"/>
      <c r="J1272" s="109"/>
      <c r="K1272" s="110"/>
      <c r="L1272" s="181"/>
      <c r="M1272" s="181"/>
      <c r="N1272" s="11"/>
      <c r="O1272" s="186"/>
      <c r="P1272" s="186"/>
      <c r="Q1272" s="11"/>
      <c r="R1272" s="172"/>
      <c r="S1272" s="172"/>
      <c r="T1272" s="172"/>
      <c r="U1272" s="172"/>
      <c r="V1272" s="172"/>
      <c r="W1272" s="11"/>
      <c r="X1272" s="11"/>
      <c r="Y1272" s="11"/>
      <c r="Z1272" s="11"/>
      <c r="AA1272" s="11"/>
      <c r="AB1272" s="11"/>
      <c r="AC1272" s="11"/>
      <c r="AD1272" s="11"/>
      <c r="AE1272" s="11"/>
      <c r="AF1272" s="11"/>
      <c r="AG1272" s="11"/>
      <c r="AH1272" s="11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1"/>
      <c r="BH1272" s="11"/>
      <c r="BI1272" s="11"/>
      <c r="BJ1272" s="11"/>
      <c r="BK1272" s="11"/>
      <c r="BL1272" s="11"/>
      <c r="BM1272" s="11"/>
      <c r="BN1272" s="11"/>
      <c r="BO1272" s="11"/>
      <c r="BP1272" s="11"/>
      <c r="BQ1272" s="11"/>
      <c r="BR1272" s="11"/>
      <c r="BS1272" s="11"/>
      <c r="BT1272" s="11"/>
      <c r="BU1272" s="11"/>
      <c r="BV1272" s="11"/>
      <c r="BW1272" s="11"/>
      <c r="BX1272" s="11"/>
      <c r="BY1272" s="11"/>
      <c r="BZ1272" s="11"/>
      <c r="CA1272" s="11"/>
      <c r="CB1272" s="11"/>
    </row>
    <row r="1273" spans="1:80" s="9" customFormat="1" x14ac:dyDescent="0.2">
      <c r="A1273" s="7"/>
      <c r="B1273" s="105"/>
      <c r="C1273" s="106"/>
      <c r="D1273" s="107"/>
      <c r="E1273" s="107"/>
      <c r="F1273" s="108"/>
      <c r="G1273" s="109"/>
      <c r="H1273" s="109"/>
      <c r="I1273" s="109"/>
      <c r="J1273" s="109"/>
      <c r="K1273" s="110"/>
      <c r="L1273" s="181"/>
      <c r="M1273" s="181"/>
      <c r="N1273" s="11"/>
      <c r="O1273" s="186"/>
      <c r="P1273" s="186"/>
      <c r="Q1273" s="11"/>
      <c r="R1273" s="172"/>
      <c r="S1273" s="172"/>
      <c r="T1273" s="172"/>
      <c r="U1273" s="172"/>
      <c r="V1273" s="172"/>
      <c r="W1273" s="11"/>
      <c r="X1273" s="11"/>
      <c r="Y1273" s="11"/>
      <c r="Z1273" s="11"/>
      <c r="AA1273" s="11"/>
      <c r="AB1273" s="11"/>
      <c r="AC1273" s="11"/>
      <c r="AD1273" s="11"/>
      <c r="AE1273" s="11"/>
      <c r="AF1273" s="11"/>
      <c r="AG1273" s="11"/>
      <c r="AH1273" s="11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1"/>
      <c r="BH1273" s="11"/>
      <c r="BI1273" s="11"/>
      <c r="BJ1273" s="11"/>
      <c r="BK1273" s="11"/>
      <c r="BL1273" s="11"/>
      <c r="BM1273" s="11"/>
      <c r="BN1273" s="11"/>
      <c r="BO1273" s="11"/>
      <c r="BP1273" s="11"/>
      <c r="BQ1273" s="11"/>
      <c r="BR1273" s="11"/>
      <c r="BS1273" s="11"/>
      <c r="BT1273" s="11"/>
      <c r="BU1273" s="11"/>
      <c r="BV1273" s="11"/>
      <c r="BW1273" s="11"/>
      <c r="BX1273" s="11"/>
      <c r="BY1273" s="11"/>
      <c r="BZ1273" s="11"/>
      <c r="CA1273" s="11"/>
      <c r="CB1273" s="11"/>
    </row>
    <row r="1274" spans="1:80" s="9" customFormat="1" x14ac:dyDescent="0.2">
      <c r="A1274" s="7"/>
      <c r="B1274" s="105"/>
      <c r="C1274" s="106"/>
      <c r="D1274" s="107"/>
      <c r="E1274" s="107"/>
      <c r="F1274" s="108"/>
      <c r="G1274" s="109"/>
      <c r="H1274" s="109"/>
      <c r="I1274" s="109"/>
      <c r="J1274" s="109"/>
      <c r="K1274" s="110"/>
      <c r="L1274" s="181"/>
      <c r="M1274" s="181"/>
      <c r="N1274" s="11"/>
      <c r="O1274" s="186"/>
      <c r="P1274" s="186"/>
      <c r="Q1274" s="11"/>
      <c r="R1274" s="172"/>
      <c r="S1274" s="172"/>
      <c r="T1274" s="172"/>
      <c r="U1274" s="172"/>
      <c r="V1274" s="172"/>
      <c r="W1274" s="11"/>
      <c r="X1274" s="11"/>
      <c r="Y1274" s="11"/>
      <c r="Z1274" s="11"/>
      <c r="AA1274" s="11"/>
      <c r="AB1274" s="11"/>
      <c r="AC1274" s="11"/>
      <c r="AD1274" s="11"/>
      <c r="AE1274" s="11"/>
      <c r="AF1274" s="11"/>
      <c r="AG1274" s="11"/>
      <c r="AH1274" s="11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1"/>
      <c r="BH1274" s="11"/>
      <c r="BI1274" s="11"/>
      <c r="BJ1274" s="11"/>
      <c r="BK1274" s="11"/>
      <c r="BL1274" s="11"/>
      <c r="BM1274" s="11"/>
      <c r="BN1274" s="11"/>
      <c r="BO1274" s="11"/>
      <c r="BP1274" s="11"/>
      <c r="BQ1274" s="11"/>
      <c r="BR1274" s="11"/>
      <c r="BS1274" s="11"/>
      <c r="BT1274" s="11"/>
      <c r="BU1274" s="11"/>
      <c r="BV1274" s="11"/>
      <c r="BW1274" s="11"/>
      <c r="BX1274" s="11"/>
      <c r="BY1274" s="11"/>
      <c r="BZ1274" s="11"/>
      <c r="CA1274" s="11"/>
      <c r="CB1274" s="11"/>
    </row>
    <row r="1275" spans="1:80" s="9" customFormat="1" x14ac:dyDescent="0.2">
      <c r="A1275" s="7"/>
      <c r="B1275" s="105"/>
      <c r="C1275" s="106"/>
      <c r="D1275" s="107"/>
      <c r="E1275" s="107"/>
      <c r="F1275" s="108"/>
      <c r="G1275" s="109"/>
      <c r="H1275" s="109"/>
      <c r="I1275" s="109"/>
      <c r="J1275" s="109"/>
      <c r="K1275" s="110"/>
      <c r="L1275" s="181"/>
      <c r="M1275" s="181"/>
      <c r="N1275" s="11"/>
      <c r="O1275" s="186"/>
      <c r="P1275" s="186"/>
      <c r="Q1275" s="11"/>
      <c r="R1275" s="172"/>
      <c r="S1275" s="172"/>
      <c r="T1275" s="172"/>
      <c r="U1275" s="172"/>
      <c r="V1275" s="172"/>
      <c r="W1275" s="11"/>
      <c r="X1275" s="11"/>
      <c r="Y1275" s="11"/>
      <c r="Z1275" s="11"/>
      <c r="AA1275" s="11"/>
      <c r="AB1275" s="11"/>
      <c r="AC1275" s="11"/>
      <c r="AD1275" s="11"/>
      <c r="AE1275" s="11"/>
      <c r="AF1275" s="11"/>
      <c r="AG1275" s="11"/>
      <c r="AH1275" s="11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1"/>
      <c r="BH1275" s="11"/>
      <c r="BI1275" s="11"/>
      <c r="BJ1275" s="11"/>
      <c r="BK1275" s="11"/>
      <c r="BL1275" s="11"/>
      <c r="BM1275" s="11"/>
      <c r="BN1275" s="11"/>
      <c r="BO1275" s="11"/>
      <c r="BP1275" s="11"/>
      <c r="BQ1275" s="11"/>
      <c r="BR1275" s="11"/>
      <c r="BS1275" s="11"/>
      <c r="BT1275" s="11"/>
      <c r="BU1275" s="11"/>
      <c r="BV1275" s="11"/>
      <c r="BW1275" s="11"/>
      <c r="BX1275" s="11"/>
      <c r="BY1275" s="11"/>
      <c r="BZ1275" s="11"/>
      <c r="CA1275" s="11"/>
      <c r="CB1275" s="11"/>
    </row>
    <row r="1276" spans="1:80" s="9" customFormat="1" x14ac:dyDescent="0.2">
      <c r="A1276" s="7"/>
      <c r="B1276" s="105"/>
      <c r="C1276" s="106"/>
      <c r="D1276" s="107"/>
      <c r="E1276" s="107"/>
      <c r="F1276" s="108"/>
      <c r="G1276" s="109"/>
      <c r="H1276" s="109"/>
      <c r="I1276" s="109"/>
      <c r="J1276" s="109"/>
      <c r="K1276" s="110"/>
      <c r="L1276" s="181"/>
      <c r="M1276" s="181"/>
      <c r="N1276" s="11"/>
      <c r="O1276" s="186"/>
      <c r="P1276" s="186"/>
      <c r="Q1276" s="11"/>
      <c r="R1276" s="172"/>
      <c r="S1276" s="172"/>
      <c r="T1276" s="172"/>
      <c r="U1276" s="172"/>
      <c r="V1276" s="172"/>
      <c r="W1276" s="11"/>
      <c r="X1276" s="11"/>
      <c r="Y1276" s="11"/>
      <c r="Z1276" s="11"/>
      <c r="AA1276" s="11"/>
      <c r="AB1276" s="11"/>
      <c r="AC1276" s="11"/>
      <c r="AD1276" s="11"/>
      <c r="AE1276" s="11"/>
      <c r="AF1276" s="11"/>
      <c r="AG1276" s="11"/>
      <c r="AH1276" s="11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1"/>
      <c r="BH1276" s="11"/>
      <c r="BI1276" s="11"/>
      <c r="BJ1276" s="11"/>
      <c r="BK1276" s="11"/>
      <c r="BL1276" s="11"/>
      <c r="BM1276" s="11"/>
      <c r="BN1276" s="11"/>
      <c r="BO1276" s="11"/>
      <c r="BP1276" s="11"/>
      <c r="BQ1276" s="11"/>
      <c r="BR1276" s="11"/>
      <c r="BS1276" s="11"/>
      <c r="BT1276" s="11"/>
      <c r="BU1276" s="11"/>
      <c r="BV1276" s="11"/>
      <c r="BW1276" s="11"/>
      <c r="BX1276" s="11"/>
      <c r="BY1276" s="11"/>
      <c r="BZ1276" s="11"/>
      <c r="CA1276" s="11"/>
      <c r="CB1276" s="11"/>
    </row>
    <row r="1277" spans="1:80" s="9" customFormat="1" x14ac:dyDescent="0.2">
      <c r="A1277" s="7"/>
      <c r="B1277" s="105"/>
      <c r="C1277" s="106"/>
      <c r="D1277" s="107"/>
      <c r="E1277" s="107"/>
      <c r="F1277" s="108"/>
      <c r="G1277" s="109"/>
      <c r="H1277" s="109"/>
      <c r="I1277" s="109"/>
      <c r="J1277" s="109"/>
      <c r="K1277" s="110"/>
      <c r="L1277" s="181"/>
      <c r="M1277" s="181"/>
      <c r="N1277" s="11"/>
      <c r="O1277" s="186"/>
      <c r="P1277" s="186"/>
      <c r="Q1277" s="11"/>
      <c r="R1277" s="172"/>
      <c r="S1277" s="172"/>
      <c r="T1277" s="172"/>
      <c r="U1277" s="172"/>
      <c r="V1277" s="172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/>
      <c r="AG1277" s="11"/>
      <c r="AH1277" s="11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1"/>
      <c r="BH1277" s="11"/>
      <c r="BI1277" s="11"/>
      <c r="BJ1277" s="11"/>
      <c r="BK1277" s="11"/>
      <c r="BL1277" s="11"/>
      <c r="BM1277" s="11"/>
      <c r="BN1277" s="11"/>
      <c r="BO1277" s="11"/>
      <c r="BP1277" s="11"/>
      <c r="BQ1277" s="11"/>
      <c r="BR1277" s="11"/>
      <c r="BS1277" s="11"/>
      <c r="BT1277" s="11"/>
      <c r="BU1277" s="11"/>
      <c r="BV1277" s="11"/>
      <c r="BW1277" s="11"/>
      <c r="BX1277" s="11"/>
      <c r="BY1277" s="11"/>
      <c r="BZ1277" s="11"/>
      <c r="CA1277" s="11"/>
      <c r="CB1277" s="11"/>
    </row>
    <row r="1278" spans="1:80" s="9" customFormat="1" x14ac:dyDescent="0.2">
      <c r="A1278" s="7"/>
      <c r="B1278" s="105"/>
      <c r="C1278" s="106"/>
      <c r="D1278" s="107"/>
      <c r="E1278" s="107"/>
      <c r="F1278" s="108"/>
      <c r="G1278" s="109"/>
      <c r="H1278" s="109"/>
      <c r="I1278" s="109"/>
      <c r="J1278" s="109"/>
      <c r="K1278" s="110"/>
      <c r="L1278" s="181"/>
      <c r="M1278" s="181"/>
      <c r="N1278" s="11"/>
      <c r="O1278" s="186"/>
      <c r="P1278" s="186"/>
      <c r="Q1278" s="11"/>
      <c r="R1278" s="172"/>
      <c r="S1278" s="172"/>
      <c r="T1278" s="172"/>
      <c r="U1278" s="172"/>
      <c r="V1278" s="172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  <c r="AH1278" s="11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1"/>
      <c r="BH1278" s="11"/>
      <c r="BI1278" s="11"/>
      <c r="BJ1278" s="11"/>
      <c r="BK1278" s="11"/>
      <c r="BL1278" s="11"/>
      <c r="BM1278" s="11"/>
      <c r="BN1278" s="11"/>
      <c r="BO1278" s="11"/>
      <c r="BP1278" s="11"/>
      <c r="BQ1278" s="11"/>
      <c r="BR1278" s="11"/>
      <c r="BS1278" s="11"/>
      <c r="BT1278" s="11"/>
      <c r="BU1278" s="11"/>
      <c r="BV1278" s="11"/>
      <c r="BW1278" s="11"/>
      <c r="BX1278" s="11"/>
      <c r="BY1278" s="11"/>
      <c r="BZ1278" s="11"/>
      <c r="CA1278" s="11"/>
      <c r="CB1278" s="11"/>
    </row>
    <row r="1279" spans="1:80" s="9" customFormat="1" x14ac:dyDescent="0.2">
      <c r="A1279" s="7"/>
      <c r="B1279" s="105"/>
      <c r="C1279" s="106"/>
      <c r="D1279" s="107"/>
      <c r="E1279" s="107"/>
      <c r="F1279" s="108"/>
      <c r="G1279" s="109"/>
      <c r="H1279" s="109"/>
      <c r="I1279" s="109"/>
      <c r="J1279" s="109"/>
      <c r="K1279" s="110"/>
      <c r="L1279" s="181"/>
      <c r="M1279" s="181"/>
      <c r="N1279" s="11"/>
      <c r="O1279" s="186"/>
      <c r="P1279" s="186"/>
      <c r="Q1279" s="11"/>
      <c r="R1279" s="172"/>
      <c r="S1279" s="172"/>
      <c r="T1279" s="172"/>
      <c r="U1279" s="172"/>
      <c r="V1279" s="172"/>
      <c r="W1279" s="11"/>
      <c r="X1279" s="11"/>
      <c r="Y1279" s="11"/>
      <c r="Z1279" s="11"/>
      <c r="AA1279" s="11"/>
      <c r="AB1279" s="11"/>
      <c r="AC1279" s="11"/>
      <c r="AD1279" s="11"/>
      <c r="AE1279" s="11"/>
      <c r="AF1279" s="11"/>
      <c r="AG1279" s="11"/>
      <c r="AH1279" s="11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1"/>
      <c r="BH1279" s="11"/>
      <c r="BI1279" s="11"/>
      <c r="BJ1279" s="11"/>
      <c r="BK1279" s="11"/>
      <c r="BL1279" s="11"/>
      <c r="BM1279" s="11"/>
      <c r="BN1279" s="11"/>
      <c r="BO1279" s="11"/>
      <c r="BP1279" s="11"/>
      <c r="BQ1279" s="11"/>
      <c r="BR1279" s="11"/>
      <c r="BS1279" s="11"/>
      <c r="BT1279" s="11"/>
      <c r="BU1279" s="11"/>
      <c r="BV1279" s="11"/>
      <c r="BW1279" s="11"/>
      <c r="BX1279" s="11"/>
      <c r="BY1279" s="11"/>
      <c r="BZ1279" s="11"/>
      <c r="CA1279" s="11"/>
      <c r="CB1279" s="11"/>
    </row>
    <row r="1280" spans="1:80" s="9" customFormat="1" x14ac:dyDescent="0.2">
      <c r="A1280" s="7"/>
      <c r="B1280" s="105"/>
      <c r="C1280" s="106"/>
      <c r="D1280" s="107"/>
      <c r="E1280" s="107"/>
      <c r="F1280" s="108"/>
      <c r="G1280" s="109"/>
      <c r="H1280" s="109"/>
      <c r="I1280" s="109"/>
      <c r="J1280" s="109"/>
      <c r="K1280" s="110"/>
      <c r="L1280" s="181"/>
      <c r="M1280" s="181"/>
      <c r="N1280" s="11"/>
      <c r="O1280" s="186"/>
      <c r="P1280" s="186"/>
      <c r="Q1280" s="11"/>
      <c r="R1280" s="172"/>
      <c r="S1280" s="172"/>
      <c r="T1280" s="172"/>
      <c r="U1280" s="172"/>
      <c r="V1280" s="172"/>
      <c r="W1280" s="11"/>
      <c r="X1280" s="11"/>
      <c r="Y1280" s="11"/>
      <c r="Z1280" s="11"/>
      <c r="AA1280" s="11"/>
      <c r="AB1280" s="11"/>
      <c r="AC1280" s="11"/>
      <c r="AD1280" s="11"/>
      <c r="AE1280" s="11"/>
      <c r="AF1280" s="11"/>
      <c r="AG1280" s="11"/>
      <c r="AH1280" s="11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1"/>
      <c r="BH1280" s="11"/>
      <c r="BI1280" s="11"/>
      <c r="BJ1280" s="11"/>
      <c r="BK1280" s="11"/>
      <c r="BL1280" s="11"/>
      <c r="BM1280" s="11"/>
      <c r="BN1280" s="11"/>
      <c r="BO1280" s="11"/>
      <c r="BP1280" s="11"/>
      <c r="BQ1280" s="11"/>
      <c r="BR1280" s="11"/>
      <c r="BS1280" s="11"/>
      <c r="BT1280" s="11"/>
      <c r="BU1280" s="11"/>
      <c r="BV1280" s="11"/>
      <c r="BW1280" s="11"/>
      <c r="BX1280" s="11"/>
      <c r="BY1280" s="11"/>
      <c r="BZ1280" s="11"/>
      <c r="CA1280" s="11"/>
      <c r="CB1280" s="11"/>
    </row>
    <row r="1281" spans="1:80" s="9" customFormat="1" x14ac:dyDescent="0.2">
      <c r="A1281" s="7"/>
      <c r="B1281" s="105"/>
      <c r="C1281" s="106"/>
      <c r="D1281" s="107"/>
      <c r="E1281" s="107"/>
      <c r="F1281" s="108"/>
      <c r="G1281" s="109"/>
      <c r="H1281" s="109"/>
      <c r="I1281" s="109"/>
      <c r="J1281" s="109"/>
      <c r="K1281" s="110"/>
      <c r="L1281" s="181"/>
      <c r="M1281" s="181"/>
      <c r="N1281" s="11"/>
      <c r="O1281" s="186"/>
      <c r="P1281" s="186"/>
      <c r="Q1281" s="11"/>
      <c r="R1281" s="172"/>
      <c r="S1281" s="172"/>
      <c r="T1281" s="172"/>
      <c r="U1281" s="172"/>
      <c r="V1281" s="172"/>
      <c r="W1281" s="11"/>
      <c r="X1281" s="11"/>
      <c r="Y1281" s="11"/>
      <c r="Z1281" s="11"/>
      <c r="AA1281" s="11"/>
      <c r="AB1281" s="11"/>
      <c r="AC1281" s="11"/>
      <c r="AD1281" s="11"/>
      <c r="AE1281" s="11"/>
      <c r="AF1281" s="11"/>
      <c r="AG1281" s="11"/>
      <c r="AH1281" s="11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1"/>
      <c r="BH1281" s="11"/>
      <c r="BI1281" s="11"/>
      <c r="BJ1281" s="11"/>
      <c r="BK1281" s="11"/>
      <c r="BL1281" s="11"/>
      <c r="BM1281" s="11"/>
      <c r="BN1281" s="11"/>
      <c r="BO1281" s="11"/>
      <c r="BP1281" s="11"/>
      <c r="BQ1281" s="11"/>
      <c r="BR1281" s="11"/>
      <c r="BS1281" s="11"/>
      <c r="BT1281" s="11"/>
      <c r="BU1281" s="11"/>
      <c r="BV1281" s="11"/>
      <c r="BW1281" s="11"/>
      <c r="BX1281" s="11"/>
      <c r="BY1281" s="11"/>
      <c r="BZ1281" s="11"/>
      <c r="CA1281" s="11"/>
      <c r="CB1281" s="11"/>
    </row>
    <row r="1282" spans="1:80" s="9" customFormat="1" x14ac:dyDescent="0.2">
      <c r="A1282" s="7"/>
      <c r="B1282" s="105"/>
      <c r="C1282" s="106"/>
      <c r="D1282" s="107"/>
      <c r="E1282" s="107"/>
      <c r="F1282" s="108"/>
      <c r="G1282" s="109"/>
      <c r="H1282" s="109"/>
      <c r="I1282" s="109"/>
      <c r="J1282" s="109"/>
      <c r="K1282" s="110"/>
      <c r="L1282" s="181"/>
      <c r="M1282" s="181"/>
      <c r="N1282" s="11"/>
      <c r="O1282" s="186"/>
      <c r="P1282" s="186"/>
      <c r="Q1282" s="11"/>
      <c r="R1282" s="172"/>
      <c r="S1282" s="172"/>
      <c r="T1282" s="172"/>
      <c r="U1282" s="172"/>
      <c r="V1282" s="172"/>
      <c r="W1282" s="11"/>
      <c r="X1282" s="11"/>
      <c r="Y1282" s="11"/>
      <c r="Z1282" s="11"/>
      <c r="AA1282" s="11"/>
      <c r="AB1282" s="11"/>
      <c r="AC1282" s="11"/>
      <c r="AD1282" s="11"/>
      <c r="AE1282" s="11"/>
      <c r="AF1282" s="11"/>
      <c r="AG1282" s="11"/>
      <c r="AH1282" s="11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1"/>
      <c r="BH1282" s="11"/>
      <c r="BI1282" s="11"/>
      <c r="BJ1282" s="11"/>
      <c r="BK1282" s="11"/>
      <c r="BL1282" s="11"/>
      <c r="BM1282" s="11"/>
      <c r="BN1282" s="11"/>
      <c r="BO1282" s="11"/>
      <c r="BP1282" s="11"/>
      <c r="BQ1282" s="11"/>
      <c r="BR1282" s="11"/>
      <c r="BS1282" s="11"/>
      <c r="BT1282" s="11"/>
      <c r="BU1282" s="11"/>
      <c r="BV1282" s="11"/>
      <c r="BW1282" s="11"/>
      <c r="BX1282" s="11"/>
      <c r="BY1282" s="11"/>
      <c r="BZ1282" s="11"/>
      <c r="CA1282" s="11"/>
      <c r="CB1282" s="11"/>
    </row>
    <row r="1283" spans="1:80" s="9" customFormat="1" x14ac:dyDescent="0.2">
      <c r="A1283" s="7"/>
      <c r="B1283" s="105"/>
      <c r="C1283" s="106"/>
      <c r="D1283" s="107"/>
      <c r="E1283" s="107"/>
      <c r="F1283" s="108"/>
      <c r="G1283" s="109"/>
      <c r="H1283" s="109"/>
      <c r="I1283" s="109"/>
      <c r="J1283" s="109"/>
      <c r="K1283" s="110"/>
      <c r="L1283" s="181"/>
      <c r="M1283" s="181"/>
      <c r="N1283" s="11"/>
      <c r="O1283" s="186"/>
      <c r="P1283" s="186"/>
      <c r="Q1283" s="11"/>
      <c r="R1283" s="172"/>
      <c r="S1283" s="172"/>
      <c r="T1283" s="172"/>
      <c r="U1283" s="172"/>
      <c r="V1283" s="172"/>
      <c r="W1283" s="11"/>
      <c r="X1283" s="11"/>
      <c r="Y1283" s="11"/>
      <c r="Z1283" s="11"/>
      <c r="AA1283" s="11"/>
      <c r="AB1283" s="11"/>
      <c r="AC1283" s="11"/>
      <c r="AD1283" s="11"/>
      <c r="AE1283" s="11"/>
      <c r="AF1283" s="11"/>
      <c r="AG1283" s="11"/>
      <c r="AH1283" s="11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1"/>
      <c r="BH1283" s="11"/>
      <c r="BI1283" s="11"/>
      <c r="BJ1283" s="11"/>
      <c r="BK1283" s="11"/>
      <c r="BL1283" s="11"/>
      <c r="BM1283" s="11"/>
      <c r="BN1283" s="11"/>
      <c r="BO1283" s="11"/>
      <c r="BP1283" s="11"/>
      <c r="BQ1283" s="11"/>
      <c r="BR1283" s="11"/>
      <c r="BS1283" s="11"/>
      <c r="BT1283" s="11"/>
      <c r="BU1283" s="11"/>
      <c r="BV1283" s="11"/>
      <c r="BW1283" s="11"/>
      <c r="BX1283" s="11"/>
      <c r="BY1283" s="11"/>
      <c r="BZ1283" s="11"/>
      <c r="CA1283" s="11"/>
      <c r="CB1283" s="11"/>
    </row>
    <row r="1284" spans="1:80" s="9" customFormat="1" x14ac:dyDescent="0.2">
      <c r="A1284" s="7"/>
      <c r="B1284" s="105"/>
      <c r="C1284" s="106"/>
      <c r="D1284" s="107"/>
      <c r="E1284" s="107"/>
      <c r="F1284" s="108"/>
      <c r="G1284" s="109"/>
      <c r="H1284" s="109"/>
      <c r="I1284" s="109"/>
      <c r="J1284" s="109"/>
      <c r="K1284" s="110"/>
      <c r="L1284" s="181"/>
      <c r="M1284" s="181"/>
      <c r="N1284" s="11"/>
      <c r="O1284" s="186"/>
      <c r="P1284" s="186"/>
      <c r="Q1284" s="11"/>
      <c r="R1284" s="172"/>
      <c r="S1284" s="172"/>
      <c r="T1284" s="172"/>
      <c r="U1284" s="172"/>
      <c r="V1284" s="172"/>
      <c r="W1284" s="11"/>
      <c r="X1284" s="11"/>
      <c r="Y1284" s="11"/>
      <c r="Z1284" s="11"/>
      <c r="AA1284" s="11"/>
      <c r="AB1284" s="11"/>
      <c r="AC1284" s="11"/>
      <c r="AD1284" s="11"/>
      <c r="AE1284" s="11"/>
      <c r="AF1284" s="11"/>
      <c r="AG1284" s="11"/>
      <c r="AH1284" s="11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1"/>
      <c r="BH1284" s="11"/>
      <c r="BI1284" s="11"/>
      <c r="BJ1284" s="11"/>
      <c r="BK1284" s="11"/>
      <c r="BL1284" s="11"/>
      <c r="BM1284" s="11"/>
      <c r="BN1284" s="11"/>
      <c r="BO1284" s="11"/>
      <c r="BP1284" s="11"/>
      <c r="BQ1284" s="11"/>
      <c r="BR1284" s="11"/>
      <c r="BS1284" s="11"/>
      <c r="BT1284" s="11"/>
      <c r="BU1284" s="11"/>
      <c r="BV1284" s="11"/>
      <c r="BW1284" s="11"/>
      <c r="BX1284" s="11"/>
      <c r="BY1284" s="11"/>
      <c r="BZ1284" s="11"/>
      <c r="CA1284" s="11"/>
      <c r="CB1284" s="11"/>
    </row>
    <row r="1285" spans="1:80" s="9" customFormat="1" x14ac:dyDescent="0.2">
      <c r="A1285" s="7"/>
      <c r="B1285" s="105"/>
      <c r="C1285" s="106"/>
      <c r="D1285" s="107"/>
      <c r="E1285" s="107"/>
      <c r="F1285" s="108"/>
      <c r="G1285" s="109"/>
      <c r="H1285" s="109"/>
      <c r="I1285" s="109"/>
      <c r="J1285" s="109"/>
      <c r="K1285" s="110"/>
      <c r="L1285" s="181"/>
      <c r="M1285" s="181"/>
      <c r="N1285" s="11"/>
      <c r="O1285" s="186"/>
      <c r="P1285" s="186"/>
      <c r="Q1285" s="11"/>
      <c r="R1285" s="172"/>
      <c r="S1285" s="172"/>
      <c r="T1285" s="172"/>
      <c r="U1285" s="172"/>
      <c r="V1285" s="172"/>
      <c r="W1285" s="11"/>
      <c r="X1285" s="11"/>
      <c r="Y1285" s="11"/>
      <c r="Z1285" s="11"/>
      <c r="AA1285" s="11"/>
      <c r="AB1285" s="11"/>
      <c r="AC1285" s="11"/>
      <c r="AD1285" s="11"/>
      <c r="AE1285" s="11"/>
      <c r="AF1285" s="11"/>
      <c r="AG1285" s="11"/>
      <c r="AH1285" s="11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1"/>
      <c r="BH1285" s="11"/>
      <c r="BI1285" s="11"/>
      <c r="BJ1285" s="11"/>
      <c r="BK1285" s="11"/>
      <c r="BL1285" s="11"/>
      <c r="BM1285" s="11"/>
      <c r="BN1285" s="11"/>
      <c r="BO1285" s="11"/>
      <c r="BP1285" s="11"/>
      <c r="BQ1285" s="11"/>
      <c r="BR1285" s="11"/>
      <c r="BS1285" s="11"/>
      <c r="BT1285" s="11"/>
      <c r="BU1285" s="11"/>
      <c r="BV1285" s="11"/>
      <c r="BW1285" s="11"/>
      <c r="BX1285" s="11"/>
      <c r="BY1285" s="11"/>
      <c r="BZ1285" s="11"/>
      <c r="CA1285" s="11"/>
      <c r="CB1285" s="11"/>
    </row>
    <row r="1286" spans="1:80" s="9" customFormat="1" x14ac:dyDescent="0.2">
      <c r="A1286" s="7"/>
      <c r="B1286" s="105"/>
      <c r="C1286" s="106"/>
      <c r="D1286" s="107"/>
      <c r="E1286" s="107"/>
      <c r="F1286" s="108"/>
      <c r="G1286" s="109"/>
      <c r="H1286" s="109"/>
      <c r="I1286" s="109"/>
      <c r="J1286" s="109"/>
      <c r="K1286" s="110"/>
      <c r="L1286" s="181"/>
      <c r="M1286" s="181"/>
      <c r="N1286" s="11"/>
      <c r="O1286" s="186"/>
      <c r="P1286" s="186"/>
      <c r="Q1286" s="11"/>
      <c r="R1286" s="172"/>
      <c r="S1286" s="172"/>
      <c r="T1286" s="172"/>
      <c r="U1286" s="172"/>
      <c r="V1286" s="172"/>
      <c r="W1286" s="11"/>
      <c r="X1286" s="11"/>
      <c r="Y1286" s="11"/>
      <c r="Z1286" s="11"/>
      <c r="AA1286" s="11"/>
      <c r="AB1286" s="11"/>
      <c r="AC1286" s="11"/>
      <c r="AD1286" s="11"/>
      <c r="AE1286" s="11"/>
      <c r="AF1286" s="11"/>
      <c r="AG1286" s="11"/>
      <c r="AH1286" s="11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1"/>
      <c r="BH1286" s="11"/>
      <c r="BI1286" s="11"/>
      <c r="BJ1286" s="11"/>
      <c r="BK1286" s="11"/>
      <c r="BL1286" s="11"/>
      <c r="BM1286" s="11"/>
      <c r="BN1286" s="11"/>
      <c r="BO1286" s="11"/>
      <c r="BP1286" s="11"/>
      <c r="BQ1286" s="11"/>
      <c r="BR1286" s="11"/>
      <c r="BS1286" s="11"/>
      <c r="BT1286" s="11"/>
      <c r="BU1286" s="11"/>
      <c r="BV1286" s="11"/>
      <c r="BW1286" s="11"/>
      <c r="BX1286" s="11"/>
      <c r="BY1286" s="11"/>
      <c r="BZ1286" s="11"/>
      <c r="CA1286" s="11"/>
      <c r="CB1286" s="11"/>
    </row>
    <row r="1287" spans="1:80" s="9" customFormat="1" x14ac:dyDescent="0.2">
      <c r="A1287" s="7"/>
      <c r="B1287" s="105"/>
      <c r="C1287" s="106"/>
      <c r="D1287" s="107"/>
      <c r="E1287" s="107"/>
      <c r="F1287" s="108"/>
      <c r="G1287" s="109"/>
      <c r="H1287" s="109"/>
      <c r="I1287" s="109"/>
      <c r="J1287" s="109"/>
      <c r="K1287" s="110"/>
      <c r="L1287" s="181"/>
      <c r="M1287" s="181"/>
      <c r="N1287" s="11"/>
      <c r="O1287" s="186"/>
      <c r="P1287" s="186"/>
      <c r="Q1287" s="11"/>
      <c r="R1287" s="172"/>
      <c r="S1287" s="172"/>
      <c r="T1287" s="172"/>
      <c r="U1287" s="172"/>
      <c r="V1287" s="172"/>
      <c r="W1287" s="11"/>
      <c r="X1287" s="11"/>
      <c r="Y1287" s="11"/>
      <c r="Z1287" s="11"/>
      <c r="AA1287" s="11"/>
      <c r="AB1287" s="11"/>
      <c r="AC1287" s="11"/>
      <c r="AD1287" s="11"/>
      <c r="AE1287" s="11"/>
      <c r="AF1287" s="11"/>
      <c r="AG1287" s="11"/>
      <c r="AH1287" s="11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1"/>
      <c r="BH1287" s="11"/>
      <c r="BI1287" s="11"/>
      <c r="BJ1287" s="11"/>
      <c r="BK1287" s="11"/>
      <c r="BL1287" s="11"/>
      <c r="BM1287" s="11"/>
      <c r="BN1287" s="11"/>
      <c r="BO1287" s="11"/>
      <c r="BP1287" s="11"/>
      <c r="BQ1287" s="11"/>
      <c r="BR1287" s="11"/>
      <c r="BS1287" s="11"/>
      <c r="BT1287" s="11"/>
      <c r="BU1287" s="11"/>
      <c r="BV1287" s="11"/>
      <c r="BW1287" s="11"/>
      <c r="BX1287" s="11"/>
      <c r="BY1287" s="11"/>
      <c r="BZ1287" s="11"/>
      <c r="CA1287" s="11"/>
      <c r="CB1287" s="11"/>
    </row>
    <row r="1288" spans="1:80" s="9" customFormat="1" x14ac:dyDescent="0.2">
      <c r="A1288" s="7"/>
      <c r="B1288" s="105"/>
      <c r="C1288" s="106"/>
      <c r="D1288" s="107"/>
      <c r="E1288" s="107"/>
      <c r="F1288" s="108"/>
      <c r="G1288" s="109"/>
      <c r="H1288" s="109"/>
      <c r="I1288" s="109"/>
      <c r="J1288" s="109"/>
      <c r="K1288" s="110"/>
      <c r="L1288" s="181"/>
      <c r="M1288" s="181"/>
      <c r="N1288" s="11"/>
      <c r="O1288" s="186"/>
      <c r="P1288" s="186"/>
      <c r="Q1288" s="11"/>
      <c r="R1288" s="172"/>
      <c r="S1288" s="172"/>
      <c r="T1288" s="172"/>
      <c r="U1288" s="172"/>
      <c r="V1288" s="172"/>
      <c r="W1288" s="11"/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  <c r="AH1288" s="11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1"/>
      <c r="BH1288" s="11"/>
      <c r="BI1288" s="11"/>
      <c r="BJ1288" s="11"/>
      <c r="BK1288" s="11"/>
      <c r="BL1288" s="11"/>
      <c r="BM1288" s="11"/>
      <c r="BN1288" s="11"/>
      <c r="BO1288" s="11"/>
      <c r="BP1288" s="11"/>
      <c r="BQ1288" s="11"/>
      <c r="BR1288" s="11"/>
      <c r="BS1288" s="11"/>
      <c r="BT1288" s="11"/>
      <c r="BU1288" s="11"/>
      <c r="BV1288" s="11"/>
      <c r="BW1288" s="11"/>
      <c r="BX1288" s="11"/>
      <c r="BY1288" s="11"/>
      <c r="BZ1288" s="11"/>
      <c r="CA1288" s="11"/>
      <c r="CB1288" s="11"/>
    </row>
    <row r="1289" spans="1:80" s="9" customFormat="1" x14ac:dyDescent="0.2">
      <c r="A1289" s="7"/>
      <c r="B1289" s="105"/>
      <c r="C1289" s="106"/>
      <c r="D1289" s="107"/>
      <c r="E1289" s="107"/>
      <c r="F1289" s="108"/>
      <c r="G1289" s="109"/>
      <c r="H1289" s="109"/>
      <c r="I1289" s="109"/>
      <c r="J1289" s="109"/>
      <c r="K1289" s="110"/>
      <c r="L1289" s="181"/>
      <c r="M1289" s="181"/>
      <c r="N1289" s="11"/>
      <c r="O1289" s="186"/>
      <c r="P1289" s="186"/>
      <c r="Q1289" s="11"/>
      <c r="R1289" s="172"/>
      <c r="S1289" s="172"/>
      <c r="T1289" s="172"/>
      <c r="U1289" s="172"/>
      <c r="V1289" s="172"/>
      <c r="W1289" s="11"/>
      <c r="X1289" s="11"/>
      <c r="Y1289" s="11"/>
      <c r="Z1289" s="11"/>
      <c r="AA1289" s="11"/>
      <c r="AB1289" s="11"/>
      <c r="AC1289" s="11"/>
      <c r="AD1289" s="11"/>
      <c r="AE1289" s="11"/>
      <c r="AF1289" s="11"/>
      <c r="AG1289" s="11"/>
      <c r="AH1289" s="11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1"/>
      <c r="BH1289" s="11"/>
      <c r="BI1289" s="11"/>
      <c r="BJ1289" s="11"/>
      <c r="BK1289" s="11"/>
      <c r="BL1289" s="11"/>
      <c r="BM1289" s="11"/>
      <c r="BN1289" s="11"/>
      <c r="BO1289" s="11"/>
      <c r="BP1289" s="11"/>
      <c r="BQ1289" s="11"/>
      <c r="BR1289" s="11"/>
      <c r="BS1289" s="11"/>
      <c r="BT1289" s="11"/>
      <c r="BU1289" s="11"/>
      <c r="BV1289" s="11"/>
      <c r="BW1289" s="11"/>
      <c r="BX1289" s="11"/>
      <c r="BY1289" s="11"/>
      <c r="BZ1289" s="11"/>
      <c r="CA1289" s="11"/>
      <c r="CB1289" s="11"/>
    </row>
    <row r="1290" spans="1:80" s="9" customFormat="1" x14ac:dyDescent="0.2">
      <c r="A1290" s="7"/>
      <c r="B1290" s="105"/>
      <c r="C1290" s="106"/>
      <c r="D1290" s="107"/>
      <c r="E1290" s="107"/>
      <c r="F1290" s="108"/>
      <c r="G1290" s="109"/>
      <c r="H1290" s="109"/>
      <c r="I1290" s="109"/>
      <c r="J1290" s="109"/>
      <c r="K1290" s="110"/>
      <c r="L1290" s="181"/>
      <c r="M1290" s="181"/>
      <c r="N1290" s="11"/>
      <c r="O1290" s="186"/>
      <c r="P1290" s="186"/>
      <c r="Q1290" s="11"/>
      <c r="R1290" s="172"/>
      <c r="S1290" s="172"/>
      <c r="T1290" s="172"/>
      <c r="U1290" s="172"/>
      <c r="V1290" s="172"/>
      <c r="W1290" s="11"/>
      <c r="X1290" s="11"/>
      <c r="Y1290" s="11"/>
      <c r="Z1290" s="11"/>
      <c r="AA1290" s="11"/>
      <c r="AB1290" s="11"/>
      <c r="AC1290" s="11"/>
      <c r="AD1290" s="11"/>
      <c r="AE1290" s="11"/>
      <c r="AF1290" s="11"/>
      <c r="AG1290" s="11"/>
      <c r="AH1290" s="11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1"/>
      <c r="BH1290" s="11"/>
      <c r="BI1290" s="11"/>
      <c r="BJ1290" s="11"/>
      <c r="BK1290" s="11"/>
      <c r="BL1290" s="11"/>
      <c r="BM1290" s="11"/>
      <c r="BN1290" s="11"/>
      <c r="BO1290" s="11"/>
      <c r="BP1290" s="11"/>
      <c r="BQ1290" s="11"/>
      <c r="BR1290" s="11"/>
      <c r="BS1290" s="11"/>
      <c r="BT1290" s="11"/>
      <c r="BU1290" s="11"/>
      <c r="BV1290" s="11"/>
      <c r="BW1290" s="11"/>
      <c r="BX1290" s="11"/>
      <c r="BY1290" s="11"/>
      <c r="BZ1290" s="11"/>
      <c r="CA1290" s="11"/>
      <c r="CB1290" s="11"/>
    </row>
    <row r="1291" spans="1:80" s="9" customFormat="1" x14ac:dyDescent="0.2">
      <c r="A1291" s="7"/>
      <c r="B1291" s="105"/>
      <c r="C1291" s="106"/>
      <c r="D1291" s="107"/>
      <c r="E1291" s="107"/>
      <c r="F1291" s="108"/>
      <c r="G1291" s="109"/>
      <c r="H1291" s="109"/>
      <c r="I1291" s="109"/>
      <c r="J1291" s="109"/>
      <c r="K1291" s="110"/>
      <c r="L1291" s="181"/>
      <c r="M1291" s="181"/>
      <c r="N1291" s="11"/>
      <c r="O1291" s="186"/>
      <c r="P1291" s="186"/>
      <c r="Q1291" s="11"/>
      <c r="R1291" s="172"/>
      <c r="S1291" s="172"/>
      <c r="T1291" s="172"/>
      <c r="U1291" s="172"/>
      <c r="V1291" s="172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  <c r="AH1291" s="11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1"/>
      <c r="BH1291" s="11"/>
      <c r="BI1291" s="11"/>
      <c r="BJ1291" s="11"/>
      <c r="BK1291" s="11"/>
      <c r="BL1291" s="11"/>
      <c r="BM1291" s="11"/>
      <c r="BN1291" s="11"/>
      <c r="BO1291" s="11"/>
      <c r="BP1291" s="11"/>
      <c r="BQ1291" s="11"/>
      <c r="BR1291" s="11"/>
      <c r="BS1291" s="11"/>
      <c r="BT1291" s="11"/>
      <c r="BU1291" s="11"/>
      <c r="BV1291" s="11"/>
      <c r="BW1291" s="11"/>
      <c r="BX1291" s="11"/>
      <c r="BY1291" s="11"/>
      <c r="BZ1291" s="11"/>
      <c r="CA1291" s="11"/>
      <c r="CB1291" s="11"/>
    </row>
    <row r="1292" spans="1:80" s="9" customFormat="1" x14ac:dyDescent="0.2">
      <c r="A1292" s="7"/>
      <c r="B1292" s="105"/>
      <c r="C1292" s="106"/>
      <c r="D1292" s="107"/>
      <c r="E1292" s="107"/>
      <c r="F1292" s="108"/>
      <c r="G1292" s="109"/>
      <c r="H1292" s="109"/>
      <c r="I1292" s="109"/>
      <c r="J1292" s="109"/>
      <c r="K1292" s="110"/>
      <c r="L1292" s="181"/>
      <c r="M1292" s="181"/>
      <c r="N1292" s="11"/>
      <c r="O1292" s="186"/>
      <c r="P1292" s="186"/>
      <c r="Q1292" s="11"/>
      <c r="R1292" s="172"/>
      <c r="S1292" s="172"/>
      <c r="T1292" s="172"/>
      <c r="U1292" s="172"/>
      <c r="V1292" s="172"/>
      <c r="W1292" s="11"/>
      <c r="X1292" s="11"/>
      <c r="Y1292" s="11"/>
      <c r="Z1292" s="11"/>
      <c r="AA1292" s="11"/>
      <c r="AB1292" s="11"/>
      <c r="AC1292" s="11"/>
      <c r="AD1292" s="11"/>
      <c r="AE1292" s="11"/>
      <c r="AF1292" s="11"/>
      <c r="AG1292" s="11"/>
      <c r="AH1292" s="11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1"/>
      <c r="BH1292" s="11"/>
      <c r="BI1292" s="11"/>
      <c r="BJ1292" s="11"/>
      <c r="BK1292" s="11"/>
      <c r="BL1292" s="11"/>
      <c r="BM1292" s="11"/>
      <c r="BN1292" s="11"/>
      <c r="BO1292" s="11"/>
      <c r="BP1292" s="11"/>
      <c r="BQ1292" s="11"/>
      <c r="BR1292" s="11"/>
      <c r="BS1292" s="11"/>
      <c r="BT1292" s="11"/>
      <c r="BU1292" s="11"/>
      <c r="BV1292" s="11"/>
      <c r="BW1292" s="11"/>
      <c r="BX1292" s="11"/>
      <c r="BY1292" s="11"/>
      <c r="BZ1292" s="11"/>
      <c r="CA1292" s="11"/>
      <c r="CB1292" s="11"/>
    </row>
    <row r="1293" spans="1:80" s="9" customFormat="1" x14ac:dyDescent="0.2">
      <c r="A1293" s="7"/>
      <c r="B1293" s="105"/>
      <c r="C1293" s="106"/>
      <c r="D1293" s="107"/>
      <c r="E1293" s="107"/>
      <c r="F1293" s="108"/>
      <c r="G1293" s="109"/>
      <c r="H1293" s="109"/>
      <c r="I1293" s="109"/>
      <c r="J1293" s="109"/>
      <c r="K1293" s="110"/>
      <c r="L1293" s="181"/>
      <c r="M1293" s="181"/>
      <c r="N1293" s="11"/>
      <c r="O1293" s="186"/>
      <c r="P1293" s="186"/>
      <c r="Q1293" s="11"/>
      <c r="R1293" s="172"/>
      <c r="S1293" s="172"/>
      <c r="T1293" s="172"/>
      <c r="U1293" s="172"/>
      <c r="V1293" s="172"/>
      <c r="W1293" s="11"/>
      <c r="X1293" s="11"/>
      <c r="Y1293" s="11"/>
      <c r="Z1293" s="11"/>
      <c r="AA1293" s="11"/>
      <c r="AB1293" s="11"/>
      <c r="AC1293" s="11"/>
      <c r="AD1293" s="11"/>
      <c r="AE1293" s="11"/>
      <c r="AF1293" s="11"/>
      <c r="AG1293" s="11"/>
      <c r="AH1293" s="11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1"/>
      <c r="BH1293" s="11"/>
      <c r="BI1293" s="11"/>
      <c r="BJ1293" s="11"/>
      <c r="BK1293" s="11"/>
      <c r="BL1293" s="11"/>
      <c r="BM1293" s="11"/>
      <c r="BN1293" s="11"/>
      <c r="BO1293" s="11"/>
      <c r="BP1293" s="11"/>
      <c r="BQ1293" s="11"/>
      <c r="BR1293" s="11"/>
      <c r="BS1293" s="11"/>
      <c r="BT1293" s="11"/>
      <c r="BU1293" s="11"/>
      <c r="BV1293" s="11"/>
      <c r="BW1293" s="11"/>
      <c r="BX1293" s="11"/>
      <c r="BY1293" s="11"/>
      <c r="BZ1293" s="11"/>
      <c r="CA1293" s="11"/>
      <c r="CB1293" s="11"/>
    </row>
    <row r="1294" spans="1:80" s="9" customFormat="1" x14ac:dyDescent="0.2">
      <c r="A1294" s="7"/>
      <c r="B1294" s="105"/>
      <c r="C1294" s="106"/>
      <c r="D1294" s="107"/>
      <c r="E1294" s="107"/>
      <c r="F1294" s="108"/>
      <c r="G1294" s="109"/>
      <c r="H1294" s="109"/>
      <c r="I1294" s="109"/>
      <c r="J1294" s="109"/>
      <c r="K1294" s="110"/>
      <c r="L1294" s="181"/>
      <c r="M1294" s="181"/>
      <c r="N1294" s="11"/>
      <c r="O1294" s="186"/>
      <c r="P1294" s="186"/>
      <c r="Q1294" s="11"/>
      <c r="R1294" s="172"/>
      <c r="S1294" s="172"/>
      <c r="T1294" s="172"/>
      <c r="U1294" s="172"/>
      <c r="V1294" s="172"/>
      <c r="W1294" s="11"/>
      <c r="X1294" s="11"/>
      <c r="Y1294" s="11"/>
      <c r="Z1294" s="11"/>
      <c r="AA1294" s="11"/>
      <c r="AB1294" s="11"/>
      <c r="AC1294" s="11"/>
      <c r="AD1294" s="11"/>
      <c r="AE1294" s="11"/>
      <c r="AF1294" s="11"/>
      <c r="AG1294" s="11"/>
      <c r="AH1294" s="11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1"/>
      <c r="BH1294" s="11"/>
      <c r="BI1294" s="11"/>
      <c r="BJ1294" s="11"/>
      <c r="BK1294" s="11"/>
      <c r="BL1294" s="11"/>
      <c r="BM1294" s="11"/>
      <c r="BN1294" s="11"/>
      <c r="BO1294" s="11"/>
      <c r="BP1294" s="11"/>
      <c r="BQ1294" s="11"/>
      <c r="BR1294" s="11"/>
      <c r="BS1294" s="11"/>
      <c r="BT1294" s="11"/>
      <c r="BU1294" s="11"/>
      <c r="BV1294" s="11"/>
      <c r="BW1294" s="11"/>
      <c r="BX1294" s="11"/>
      <c r="BY1294" s="11"/>
      <c r="BZ1294" s="11"/>
      <c r="CA1294" s="11"/>
      <c r="CB1294" s="11"/>
    </row>
    <row r="1295" spans="1:80" s="9" customFormat="1" x14ac:dyDescent="0.2">
      <c r="A1295" s="7"/>
      <c r="B1295" s="105"/>
      <c r="C1295" s="106"/>
      <c r="D1295" s="107"/>
      <c r="E1295" s="107"/>
      <c r="F1295" s="108"/>
      <c r="G1295" s="109"/>
      <c r="H1295" s="109"/>
      <c r="I1295" s="109"/>
      <c r="J1295" s="109"/>
      <c r="K1295" s="110"/>
      <c r="L1295" s="181"/>
      <c r="M1295" s="181"/>
      <c r="N1295" s="11"/>
      <c r="O1295" s="186"/>
      <c r="P1295" s="186"/>
      <c r="Q1295" s="11"/>
      <c r="R1295" s="172"/>
      <c r="S1295" s="172"/>
      <c r="T1295" s="172"/>
      <c r="U1295" s="172"/>
      <c r="V1295" s="172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/>
      <c r="AG1295" s="11"/>
      <c r="AH1295" s="11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1"/>
      <c r="BH1295" s="11"/>
      <c r="BI1295" s="11"/>
      <c r="BJ1295" s="11"/>
      <c r="BK1295" s="11"/>
      <c r="BL1295" s="11"/>
      <c r="BM1295" s="11"/>
      <c r="BN1295" s="11"/>
      <c r="BO1295" s="11"/>
      <c r="BP1295" s="11"/>
      <c r="BQ1295" s="11"/>
      <c r="BR1295" s="11"/>
      <c r="BS1295" s="11"/>
      <c r="BT1295" s="11"/>
      <c r="BU1295" s="11"/>
      <c r="BV1295" s="11"/>
      <c r="BW1295" s="11"/>
      <c r="BX1295" s="11"/>
      <c r="BY1295" s="11"/>
      <c r="BZ1295" s="11"/>
      <c r="CA1295" s="11"/>
      <c r="CB1295" s="11"/>
    </row>
    <row r="1296" spans="1:80" s="9" customFormat="1" x14ac:dyDescent="0.2">
      <c r="A1296" s="7"/>
      <c r="B1296" s="105"/>
      <c r="C1296" s="106"/>
      <c r="D1296" s="107"/>
      <c r="E1296" s="107"/>
      <c r="F1296" s="108"/>
      <c r="G1296" s="109"/>
      <c r="H1296" s="109"/>
      <c r="I1296" s="109"/>
      <c r="J1296" s="109"/>
      <c r="K1296" s="110"/>
      <c r="L1296" s="181"/>
      <c r="M1296" s="181"/>
      <c r="N1296" s="11"/>
      <c r="O1296" s="186"/>
      <c r="P1296" s="186"/>
      <c r="Q1296" s="11"/>
      <c r="R1296" s="172"/>
      <c r="S1296" s="172"/>
      <c r="T1296" s="172"/>
      <c r="U1296" s="172"/>
      <c r="V1296" s="172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  <c r="AH1296" s="11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1"/>
      <c r="BH1296" s="11"/>
      <c r="BI1296" s="11"/>
      <c r="BJ1296" s="11"/>
      <c r="BK1296" s="11"/>
      <c r="BL1296" s="11"/>
      <c r="BM1296" s="11"/>
      <c r="BN1296" s="11"/>
      <c r="BO1296" s="11"/>
      <c r="BP1296" s="11"/>
      <c r="BQ1296" s="11"/>
      <c r="BR1296" s="11"/>
      <c r="BS1296" s="11"/>
      <c r="BT1296" s="11"/>
      <c r="BU1296" s="11"/>
      <c r="BV1296" s="11"/>
      <c r="BW1296" s="11"/>
      <c r="BX1296" s="11"/>
      <c r="BY1296" s="11"/>
      <c r="BZ1296" s="11"/>
      <c r="CA1296" s="11"/>
      <c r="CB1296" s="11"/>
    </row>
    <row r="1297" spans="1:80" s="9" customFormat="1" x14ac:dyDescent="0.2">
      <c r="A1297" s="7"/>
      <c r="B1297" s="105"/>
      <c r="C1297" s="106"/>
      <c r="D1297" s="107"/>
      <c r="E1297" s="107"/>
      <c r="F1297" s="108"/>
      <c r="G1297" s="109"/>
      <c r="H1297" s="109"/>
      <c r="I1297" s="109"/>
      <c r="J1297" s="109"/>
      <c r="K1297" s="110"/>
      <c r="L1297" s="181"/>
      <c r="M1297" s="181"/>
      <c r="N1297" s="11"/>
      <c r="O1297" s="186"/>
      <c r="P1297" s="186"/>
      <c r="Q1297" s="11"/>
      <c r="R1297" s="172"/>
      <c r="S1297" s="172"/>
      <c r="T1297" s="172"/>
      <c r="U1297" s="172"/>
      <c r="V1297" s="172"/>
      <c r="W1297" s="11"/>
      <c r="X1297" s="11"/>
      <c r="Y1297" s="11"/>
      <c r="Z1297" s="11"/>
      <c r="AA1297" s="11"/>
      <c r="AB1297" s="11"/>
      <c r="AC1297" s="11"/>
      <c r="AD1297" s="11"/>
      <c r="AE1297" s="11"/>
      <c r="AF1297" s="11"/>
      <c r="AG1297" s="11"/>
      <c r="AH1297" s="11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1"/>
      <c r="BH1297" s="11"/>
      <c r="BI1297" s="11"/>
      <c r="BJ1297" s="11"/>
      <c r="BK1297" s="11"/>
      <c r="BL1297" s="11"/>
      <c r="BM1297" s="11"/>
      <c r="BN1297" s="11"/>
      <c r="BO1297" s="11"/>
      <c r="BP1297" s="11"/>
      <c r="BQ1297" s="11"/>
      <c r="BR1297" s="11"/>
      <c r="BS1297" s="11"/>
      <c r="BT1297" s="11"/>
      <c r="BU1297" s="11"/>
      <c r="BV1297" s="11"/>
      <c r="BW1297" s="11"/>
      <c r="BX1297" s="11"/>
      <c r="BY1297" s="11"/>
      <c r="BZ1297" s="11"/>
      <c r="CA1297" s="11"/>
      <c r="CB1297" s="11"/>
    </row>
    <row r="1298" spans="1:80" s="9" customFormat="1" x14ac:dyDescent="0.2">
      <c r="A1298" s="7"/>
      <c r="B1298" s="105"/>
      <c r="C1298" s="106"/>
      <c r="D1298" s="107"/>
      <c r="E1298" s="107"/>
      <c r="F1298" s="108"/>
      <c r="G1298" s="109"/>
      <c r="H1298" s="109"/>
      <c r="I1298" s="109"/>
      <c r="J1298" s="109"/>
      <c r="K1298" s="110"/>
      <c r="L1298" s="181"/>
      <c r="M1298" s="181"/>
      <c r="N1298" s="11"/>
      <c r="O1298" s="186"/>
      <c r="P1298" s="186"/>
      <c r="Q1298" s="11"/>
      <c r="R1298" s="172"/>
      <c r="S1298" s="172"/>
      <c r="T1298" s="172"/>
      <c r="U1298" s="172"/>
      <c r="V1298" s="172"/>
      <c r="W1298" s="11"/>
      <c r="X1298" s="11"/>
      <c r="Y1298" s="11"/>
      <c r="Z1298" s="11"/>
      <c r="AA1298" s="11"/>
      <c r="AB1298" s="11"/>
      <c r="AC1298" s="11"/>
      <c r="AD1298" s="11"/>
      <c r="AE1298" s="11"/>
      <c r="AF1298" s="11"/>
      <c r="AG1298" s="11"/>
      <c r="AH1298" s="11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1"/>
      <c r="BH1298" s="11"/>
      <c r="BI1298" s="11"/>
      <c r="BJ1298" s="11"/>
      <c r="BK1298" s="11"/>
      <c r="BL1298" s="11"/>
      <c r="BM1298" s="11"/>
      <c r="BN1298" s="11"/>
      <c r="BO1298" s="11"/>
      <c r="BP1298" s="11"/>
      <c r="BQ1298" s="11"/>
      <c r="BR1298" s="11"/>
      <c r="BS1298" s="11"/>
      <c r="BT1298" s="11"/>
      <c r="BU1298" s="11"/>
      <c r="BV1298" s="11"/>
      <c r="BW1298" s="11"/>
      <c r="BX1298" s="11"/>
      <c r="BY1298" s="11"/>
      <c r="BZ1298" s="11"/>
      <c r="CA1298" s="11"/>
      <c r="CB1298" s="11"/>
    </row>
    <row r="1299" spans="1:80" s="9" customFormat="1" x14ac:dyDescent="0.2">
      <c r="A1299" s="7"/>
      <c r="B1299" s="105"/>
      <c r="C1299" s="106"/>
      <c r="D1299" s="107"/>
      <c r="E1299" s="107"/>
      <c r="F1299" s="108"/>
      <c r="G1299" s="109"/>
      <c r="H1299" s="109"/>
      <c r="I1299" s="109"/>
      <c r="J1299" s="109"/>
      <c r="K1299" s="110"/>
      <c r="L1299" s="181"/>
      <c r="M1299" s="181"/>
      <c r="N1299" s="11"/>
      <c r="O1299" s="186"/>
      <c r="P1299" s="186"/>
      <c r="Q1299" s="11"/>
      <c r="R1299" s="172"/>
      <c r="S1299" s="172"/>
      <c r="T1299" s="172"/>
      <c r="U1299" s="172"/>
      <c r="V1299" s="172"/>
      <c r="W1299" s="11"/>
      <c r="X1299" s="11"/>
      <c r="Y1299" s="11"/>
      <c r="Z1299" s="11"/>
      <c r="AA1299" s="11"/>
      <c r="AB1299" s="11"/>
      <c r="AC1299" s="11"/>
      <c r="AD1299" s="11"/>
      <c r="AE1299" s="11"/>
      <c r="AF1299" s="11"/>
      <c r="AG1299" s="11"/>
      <c r="AH1299" s="11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1"/>
      <c r="BH1299" s="11"/>
      <c r="BI1299" s="11"/>
      <c r="BJ1299" s="11"/>
      <c r="BK1299" s="11"/>
      <c r="BL1299" s="11"/>
      <c r="BM1299" s="11"/>
      <c r="BN1299" s="11"/>
      <c r="BO1299" s="11"/>
      <c r="BP1299" s="11"/>
      <c r="BQ1299" s="11"/>
      <c r="BR1299" s="11"/>
      <c r="BS1299" s="11"/>
      <c r="BT1299" s="11"/>
      <c r="BU1299" s="11"/>
      <c r="BV1299" s="11"/>
      <c r="BW1299" s="11"/>
      <c r="BX1299" s="11"/>
      <c r="BY1299" s="11"/>
      <c r="BZ1299" s="11"/>
      <c r="CA1299" s="11"/>
      <c r="CB1299" s="11"/>
    </row>
    <row r="1300" spans="1:80" s="9" customFormat="1" x14ac:dyDescent="0.2">
      <c r="A1300" s="7"/>
      <c r="B1300" s="105"/>
      <c r="C1300" s="106"/>
      <c r="D1300" s="107"/>
      <c r="E1300" s="107"/>
      <c r="F1300" s="108"/>
      <c r="G1300" s="109"/>
      <c r="H1300" s="109"/>
      <c r="I1300" s="109"/>
      <c r="J1300" s="109"/>
      <c r="K1300" s="110"/>
      <c r="L1300" s="181"/>
      <c r="M1300" s="181"/>
      <c r="N1300" s="11"/>
      <c r="O1300" s="186"/>
      <c r="P1300" s="186"/>
      <c r="Q1300" s="11"/>
      <c r="R1300" s="172"/>
      <c r="S1300" s="172"/>
      <c r="T1300" s="172"/>
      <c r="U1300" s="172"/>
      <c r="V1300" s="172"/>
      <c r="W1300" s="11"/>
      <c r="X1300" s="11"/>
      <c r="Y1300" s="11"/>
      <c r="Z1300" s="11"/>
      <c r="AA1300" s="11"/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1"/>
      <c r="BH1300" s="11"/>
      <c r="BI1300" s="11"/>
      <c r="BJ1300" s="11"/>
      <c r="BK1300" s="11"/>
      <c r="BL1300" s="11"/>
      <c r="BM1300" s="11"/>
      <c r="BN1300" s="11"/>
      <c r="BO1300" s="11"/>
      <c r="BP1300" s="11"/>
      <c r="BQ1300" s="11"/>
      <c r="BR1300" s="11"/>
      <c r="BS1300" s="11"/>
      <c r="BT1300" s="11"/>
      <c r="BU1300" s="11"/>
      <c r="BV1300" s="11"/>
      <c r="BW1300" s="11"/>
      <c r="BX1300" s="11"/>
      <c r="BY1300" s="11"/>
      <c r="BZ1300" s="11"/>
      <c r="CA1300" s="11"/>
      <c r="CB1300" s="11"/>
    </row>
    <row r="1301" spans="1:80" s="9" customFormat="1" x14ac:dyDescent="0.2">
      <c r="A1301" s="7"/>
      <c r="B1301" s="105"/>
      <c r="C1301" s="106"/>
      <c r="D1301" s="107"/>
      <c r="E1301" s="107"/>
      <c r="F1301" s="108"/>
      <c r="G1301" s="109"/>
      <c r="H1301" s="109"/>
      <c r="I1301" s="109"/>
      <c r="J1301" s="109"/>
      <c r="K1301" s="110"/>
      <c r="L1301" s="181"/>
      <c r="M1301" s="181"/>
      <c r="N1301" s="11"/>
      <c r="O1301" s="186"/>
      <c r="P1301" s="186"/>
      <c r="Q1301" s="11"/>
      <c r="R1301" s="172"/>
      <c r="S1301" s="172"/>
      <c r="T1301" s="172"/>
      <c r="U1301" s="172"/>
      <c r="V1301" s="172"/>
      <c r="W1301" s="11"/>
      <c r="X1301" s="11"/>
      <c r="Y1301" s="11"/>
      <c r="Z1301" s="11"/>
      <c r="AA1301" s="11"/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1"/>
      <c r="BH1301" s="11"/>
      <c r="BI1301" s="11"/>
      <c r="BJ1301" s="11"/>
      <c r="BK1301" s="11"/>
      <c r="BL1301" s="11"/>
      <c r="BM1301" s="11"/>
      <c r="BN1301" s="11"/>
      <c r="BO1301" s="11"/>
      <c r="BP1301" s="11"/>
      <c r="BQ1301" s="11"/>
      <c r="BR1301" s="11"/>
      <c r="BS1301" s="11"/>
      <c r="BT1301" s="11"/>
      <c r="BU1301" s="11"/>
      <c r="BV1301" s="11"/>
      <c r="BW1301" s="11"/>
      <c r="BX1301" s="11"/>
      <c r="BY1301" s="11"/>
      <c r="BZ1301" s="11"/>
      <c r="CA1301" s="11"/>
      <c r="CB1301" s="11"/>
    </row>
    <row r="1302" spans="1:80" s="9" customFormat="1" x14ac:dyDescent="0.2">
      <c r="A1302" s="7"/>
      <c r="B1302" s="105"/>
      <c r="C1302" s="106"/>
      <c r="D1302" s="107"/>
      <c r="E1302" s="107"/>
      <c r="F1302" s="108"/>
      <c r="G1302" s="109"/>
      <c r="H1302" s="109"/>
      <c r="I1302" s="109"/>
      <c r="J1302" s="109"/>
      <c r="K1302" s="110"/>
      <c r="L1302" s="181"/>
      <c r="M1302" s="181"/>
      <c r="N1302" s="11"/>
      <c r="O1302" s="186"/>
      <c r="P1302" s="186"/>
      <c r="Q1302" s="11"/>
      <c r="R1302" s="172"/>
      <c r="S1302" s="172"/>
      <c r="T1302" s="172"/>
      <c r="U1302" s="172"/>
      <c r="V1302" s="172"/>
      <c r="W1302" s="11"/>
      <c r="X1302" s="11"/>
      <c r="Y1302" s="11"/>
      <c r="Z1302" s="11"/>
      <c r="AA1302" s="11"/>
      <c r="AB1302" s="11"/>
      <c r="AC1302" s="11"/>
      <c r="AD1302" s="11"/>
      <c r="AE1302" s="11"/>
      <c r="AF1302" s="11"/>
      <c r="AG1302" s="11"/>
      <c r="AH1302" s="11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1"/>
      <c r="BH1302" s="11"/>
      <c r="BI1302" s="11"/>
      <c r="BJ1302" s="11"/>
      <c r="BK1302" s="11"/>
      <c r="BL1302" s="11"/>
      <c r="BM1302" s="11"/>
      <c r="BN1302" s="11"/>
      <c r="BO1302" s="11"/>
      <c r="BP1302" s="11"/>
      <c r="BQ1302" s="11"/>
      <c r="BR1302" s="11"/>
      <c r="BS1302" s="11"/>
      <c r="BT1302" s="11"/>
      <c r="BU1302" s="11"/>
      <c r="BV1302" s="11"/>
      <c r="BW1302" s="11"/>
      <c r="BX1302" s="11"/>
      <c r="BY1302" s="11"/>
      <c r="BZ1302" s="11"/>
      <c r="CA1302" s="11"/>
      <c r="CB1302" s="11"/>
    </row>
    <row r="1303" spans="1:80" s="9" customFormat="1" x14ac:dyDescent="0.2">
      <c r="A1303" s="7"/>
      <c r="B1303" s="105"/>
      <c r="C1303" s="106"/>
      <c r="D1303" s="107"/>
      <c r="E1303" s="107"/>
      <c r="F1303" s="108"/>
      <c r="G1303" s="109"/>
      <c r="H1303" s="109"/>
      <c r="I1303" s="109"/>
      <c r="J1303" s="109"/>
      <c r="K1303" s="110"/>
      <c r="L1303" s="181"/>
      <c r="M1303" s="181"/>
      <c r="N1303" s="11"/>
      <c r="O1303" s="186"/>
      <c r="P1303" s="186"/>
      <c r="Q1303" s="11"/>
      <c r="R1303" s="172"/>
      <c r="S1303" s="172"/>
      <c r="T1303" s="172"/>
      <c r="U1303" s="172"/>
      <c r="V1303" s="172"/>
      <c r="W1303" s="11"/>
      <c r="X1303" s="11"/>
      <c r="Y1303" s="11"/>
      <c r="Z1303" s="11"/>
      <c r="AA1303" s="11"/>
      <c r="AB1303" s="11"/>
      <c r="AC1303" s="11"/>
      <c r="AD1303" s="11"/>
      <c r="AE1303" s="11"/>
      <c r="AF1303" s="11"/>
      <c r="AG1303" s="11"/>
      <c r="AH1303" s="11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1"/>
      <c r="BH1303" s="11"/>
      <c r="BI1303" s="11"/>
      <c r="BJ1303" s="11"/>
      <c r="BK1303" s="11"/>
      <c r="BL1303" s="11"/>
      <c r="BM1303" s="11"/>
      <c r="BN1303" s="11"/>
      <c r="BO1303" s="11"/>
      <c r="BP1303" s="11"/>
      <c r="BQ1303" s="11"/>
      <c r="BR1303" s="11"/>
      <c r="BS1303" s="11"/>
      <c r="BT1303" s="11"/>
      <c r="BU1303" s="11"/>
      <c r="BV1303" s="11"/>
      <c r="BW1303" s="11"/>
      <c r="BX1303" s="11"/>
      <c r="BY1303" s="11"/>
      <c r="BZ1303" s="11"/>
      <c r="CA1303" s="11"/>
      <c r="CB1303" s="11"/>
    </row>
    <row r="1304" spans="1:80" s="9" customFormat="1" x14ac:dyDescent="0.2">
      <c r="A1304" s="7"/>
      <c r="B1304" s="105"/>
      <c r="C1304" s="106"/>
      <c r="D1304" s="107"/>
      <c r="E1304" s="107"/>
      <c r="F1304" s="108"/>
      <c r="G1304" s="109"/>
      <c r="H1304" s="109"/>
      <c r="I1304" s="109"/>
      <c r="J1304" s="109"/>
      <c r="K1304" s="110"/>
      <c r="L1304" s="181"/>
      <c r="M1304" s="181"/>
      <c r="N1304" s="11"/>
      <c r="O1304" s="186"/>
      <c r="P1304" s="186"/>
      <c r="Q1304" s="11"/>
      <c r="R1304" s="172"/>
      <c r="S1304" s="172"/>
      <c r="T1304" s="172"/>
      <c r="U1304" s="172"/>
      <c r="V1304" s="172"/>
      <c r="W1304" s="11"/>
      <c r="X1304" s="11"/>
      <c r="Y1304" s="11"/>
      <c r="Z1304" s="11"/>
      <c r="AA1304" s="11"/>
      <c r="AB1304" s="11"/>
      <c r="AC1304" s="11"/>
      <c r="AD1304" s="11"/>
      <c r="AE1304" s="11"/>
      <c r="AF1304" s="11"/>
      <c r="AG1304" s="11"/>
      <c r="AH1304" s="11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1"/>
      <c r="BH1304" s="11"/>
      <c r="BI1304" s="11"/>
      <c r="BJ1304" s="11"/>
      <c r="BK1304" s="11"/>
      <c r="BL1304" s="11"/>
      <c r="BM1304" s="11"/>
      <c r="BN1304" s="11"/>
      <c r="BO1304" s="11"/>
      <c r="BP1304" s="11"/>
      <c r="BQ1304" s="11"/>
      <c r="BR1304" s="11"/>
      <c r="BS1304" s="11"/>
      <c r="BT1304" s="11"/>
      <c r="BU1304" s="11"/>
      <c r="BV1304" s="11"/>
      <c r="BW1304" s="11"/>
      <c r="BX1304" s="11"/>
      <c r="BY1304" s="11"/>
      <c r="BZ1304" s="11"/>
      <c r="CA1304" s="11"/>
      <c r="CB1304" s="11"/>
    </row>
    <row r="1305" spans="1:80" s="9" customFormat="1" x14ac:dyDescent="0.2">
      <c r="A1305" s="7"/>
      <c r="B1305" s="105"/>
      <c r="C1305" s="106"/>
      <c r="D1305" s="107"/>
      <c r="E1305" s="107"/>
      <c r="F1305" s="108"/>
      <c r="G1305" s="109"/>
      <c r="H1305" s="109"/>
      <c r="I1305" s="109"/>
      <c r="J1305" s="109"/>
      <c r="K1305" s="110"/>
      <c r="L1305" s="181"/>
      <c r="M1305" s="181"/>
      <c r="N1305" s="11"/>
      <c r="O1305" s="186"/>
      <c r="P1305" s="186"/>
      <c r="Q1305" s="11"/>
      <c r="R1305" s="172"/>
      <c r="S1305" s="172"/>
      <c r="T1305" s="172"/>
      <c r="U1305" s="172"/>
      <c r="V1305" s="172"/>
      <c r="W1305" s="11"/>
      <c r="X1305" s="11"/>
      <c r="Y1305" s="11"/>
      <c r="Z1305" s="11"/>
      <c r="AA1305" s="11"/>
      <c r="AB1305" s="11"/>
      <c r="AC1305" s="11"/>
      <c r="AD1305" s="11"/>
      <c r="AE1305" s="11"/>
      <c r="AF1305" s="11"/>
      <c r="AG1305" s="11"/>
      <c r="AH1305" s="11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1"/>
      <c r="BH1305" s="11"/>
      <c r="BI1305" s="11"/>
      <c r="BJ1305" s="11"/>
      <c r="BK1305" s="11"/>
      <c r="BL1305" s="11"/>
      <c r="BM1305" s="11"/>
      <c r="BN1305" s="11"/>
      <c r="BO1305" s="11"/>
      <c r="BP1305" s="11"/>
      <c r="BQ1305" s="11"/>
      <c r="BR1305" s="11"/>
      <c r="BS1305" s="11"/>
      <c r="BT1305" s="11"/>
      <c r="BU1305" s="11"/>
      <c r="BV1305" s="11"/>
      <c r="BW1305" s="11"/>
      <c r="BX1305" s="11"/>
      <c r="BY1305" s="11"/>
      <c r="BZ1305" s="11"/>
      <c r="CA1305" s="11"/>
      <c r="CB1305" s="11"/>
    </row>
    <row r="1306" spans="1:80" s="9" customFormat="1" x14ac:dyDescent="0.2">
      <c r="A1306" s="7"/>
      <c r="B1306" s="105"/>
      <c r="C1306" s="106"/>
      <c r="D1306" s="107"/>
      <c r="E1306" s="107"/>
      <c r="F1306" s="108"/>
      <c r="G1306" s="109"/>
      <c r="H1306" s="109"/>
      <c r="I1306" s="109"/>
      <c r="J1306" s="109"/>
      <c r="K1306" s="110"/>
      <c r="L1306" s="181"/>
      <c r="M1306" s="181"/>
      <c r="N1306" s="11"/>
      <c r="O1306" s="186"/>
      <c r="P1306" s="186"/>
      <c r="Q1306" s="11"/>
      <c r="R1306" s="172"/>
      <c r="S1306" s="172"/>
      <c r="T1306" s="172"/>
      <c r="U1306" s="172"/>
      <c r="V1306" s="172"/>
      <c r="W1306" s="11"/>
      <c r="X1306" s="11"/>
      <c r="Y1306" s="11"/>
      <c r="Z1306" s="11"/>
      <c r="AA1306" s="11"/>
      <c r="AB1306" s="11"/>
      <c r="AC1306" s="11"/>
      <c r="AD1306" s="11"/>
      <c r="AE1306" s="11"/>
      <c r="AF1306" s="11"/>
      <c r="AG1306" s="11"/>
      <c r="AH1306" s="11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1"/>
      <c r="BH1306" s="11"/>
      <c r="BI1306" s="11"/>
      <c r="BJ1306" s="11"/>
      <c r="BK1306" s="11"/>
      <c r="BL1306" s="11"/>
      <c r="BM1306" s="11"/>
      <c r="BN1306" s="11"/>
      <c r="BO1306" s="11"/>
      <c r="BP1306" s="11"/>
      <c r="BQ1306" s="11"/>
      <c r="BR1306" s="11"/>
      <c r="BS1306" s="11"/>
      <c r="BT1306" s="11"/>
      <c r="BU1306" s="11"/>
      <c r="BV1306" s="11"/>
      <c r="BW1306" s="11"/>
      <c r="BX1306" s="11"/>
      <c r="BY1306" s="11"/>
      <c r="BZ1306" s="11"/>
      <c r="CA1306" s="11"/>
      <c r="CB1306" s="11"/>
    </row>
    <row r="1307" spans="1:80" s="9" customFormat="1" x14ac:dyDescent="0.2">
      <c r="A1307" s="7"/>
      <c r="B1307" s="105"/>
      <c r="C1307" s="106"/>
      <c r="D1307" s="107"/>
      <c r="E1307" s="107"/>
      <c r="F1307" s="108"/>
      <c r="G1307" s="109"/>
      <c r="H1307" s="109"/>
      <c r="I1307" s="109"/>
      <c r="J1307" s="109"/>
      <c r="K1307" s="110"/>
      <c r="L1307" s="181"/>
      <c r="M1307" s="181"/>
      <c r="N1307" s="11"/>
      <c r="O1307" s="186"/>
      <c r="P1307" s="186"/>
      <c r="Q1307" s="11"/>
      <c r="R1307" s="172"/>
      <c r="S1307" s="172"/>
      <c r="T1307" s="172"/>
      <c r="U1307" s="172"/>
      <c r="V1307" s="172"/>
      <c r="W1307" s="11"/>
      <c r="X1307" s="11"/>
      <c r="Y1307" s="11"/>
      <c r="Z1307" s="11"/>
      <c r="AA1307" s="11"/>
      <c r="AB1307" s="11"/>
      <c r="AC1307" s="11"/>
      <c r="AD1307" s="11"/>
      <c r="AE1307" s="11"/>
      <c r="AF1307" s="11"/>
      <c r="AG1307" s="11"/>
      <c r="AH1307" s="11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1"/>
      <c r="BH1307" s="11"/>
      <c r="BI1307" s="11"/>
      <c r="BJ1307" s="11"/>
      <c r="BK1307" s="11"/>
      <c r="BL1307" s="11"/>
      <c r="BM1307" s="11"/>
      <c r="BN1307" s="11"/>
      <c r="BO1307" s="11"/>
      <c r="BP1307" s="11"/>
      <c r="BQ1307" s="11"/>
      <c r="BR1307" s="11"/>
      <c r="BS1307" s="11"/>
      <c r="BT1307" s="11"/>
      <c r="BU1307" s="11"/>
      <c r="BV1307" s="11"/>
      <c r="BW1307" s="11"/>
      <c r="BX1307" s="11"/>
      <c r="BY1307" s="11"/>
      <c r="BZ1307" s="11"/>
      <c r="CA1307" s="11"/>
      <c r="CB1307" s="11"/>
    </row>
    <row r="1308" spans="1:80" s="9" customFormat="1" x14ac:dyDescent="0.2">
      <c r="A1308" s="7"/>
      <c r="B1308" s="105"/>
      <c r="C1308" s="106"/>
      <c r="D1308" s="107"/>
      <c r="E1308" s="107"/>
      <c r="F1308" s="108"/>
      <c r="G1308" s="109"/>
      <c r="H1308" s="109"/>
      <c r="I1308" s="109"/>
      <c r="J1308" s="109"/>
      <c r="K1308" s="110"/>
      <c r="L1308" s="181"/>
      <c r="M1308" s="181"/>
      <c r="N1308" s="11"/>
      <c r="O1308" s="186"/>
      <c r="P1308" s="186"/>
      <c r="Q1308" s="11"/>
      <c r="R1308" s="172"/>
      <c r="S1308" s="172"/>
      <c r="T1308" s="172"/>
      <c r="U1308" s="172"/>
      <c r="V1308" s="172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  <c r="AH1308" s="11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1"/>
      <c r="BH1308" s="11"/>
      <c r="BI1308" s="11"/>
      <c r="BJ1308" s="11"/>
      <c r="BK1308" s="11"/>
      <c r="BL1308" s="11"/>
      <c r="BM1308" s="11"/>
      <c r="BN1308" s="11"/>
      <c r="BO1308" s="11"/>
      <c r="BP1308" s="11"/>
      <c r="BQ1308" s="11"/>
      <c r="BR1308" s="11"/>
      <c r="BS1308" s="11"/>
      <c r="BT1308" s="11"/>
      <c r="BU1308" s="11"/>
      <c r="BV1308" s="11"/>
      <c r="BW1308" s="11"/>
      <c r="BX1308" s="11"/>
      <c r="BY1308" s="11"/>
      <c r="BZ1308" s="11"/>
      <c r="CA1308" s="11"/>
      <c r="CB1308" s="11"/>
    </row>
    <row r="1309" spans="1:80" s="9" customFormat="1" x14ac:dyDescent="0.2">
      <c r="A1309" s="7"/>
      <c r="B1309" s="105"/>
      <c r="C1309" s="106"/>
      <c r="D1309" s="107"/>
      <c r="E1309" s="107"/>
      <c r="F1309" s="108"/>
      <c r="G1309" s="109"/>
      <c r="H1309" s="109"/>
      <c r="I1309" s="109"/>
      <c r="J1309" s="109"/>
      <c r="K1309" s="110"/>
      <c r="L1309" s="181"/>
      <c r="M1309" s="181"/>
      <c r="N1309" s="11"/>
      <c r="O1309" s="186"/>
      <c r="P1309" s="186"/>
      <c r="Q1309" s="11"/>
      <c r="R1309" s="172"/>
      <c r="S1309" s="172"/>
      <c r="T1309" s="172"/>
      <c r="U1309" s="172"/>
      <c r="V1309" s="172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  <c r="AH1309" s="11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1"/>
      <c r="BH1309" s="11"/>
      <c r="BI1309" s="11"/>
      <c r="BJ1309" s="11"/>
      <c r="BK1309" s="11"/>
      <c r="BL1309" s="11"/>
      <c r="BM1309" s="11"/>
      <c r="BN1309" s="11"/>
      <c r="BO1309" s="11"/>
      <c r="BP1309" s="11"/>
      <c r="BQ1309" s="11"/>
      <c r="BR1309" s="11"/>
      <c r="BS1309" s="11"/>
      <c r="BT1309" s="11"/>
      <c r="BU1309" s="11"/>
      <c r="BV1309" s="11"/>
      <c r="BW1309" s="11"/>
      <c r="BX1309" s="11"/>
      <c r="BY1309" s="11"/>
      <c r="BZ1309" s="11"/>
      <c r="CA1309" s="11"/>
      <c r="CB1309" s="11"/>
    </row>
    <row r="1310" spans="1:80" s="9" customFormat="1" x14ac:dyDescent="0.2">
      <c r="A1310" s="7"/>
      <c r="B1310" s="105"/>
      <c r="C1310" s="106"/>
      <c r="D1310" s="107"/>
      <c r="E1310" s="107"/>
      <c r="F1310" s="108"/>
      <c r="G1310" s="109"/>
      <c r="H1310" s="109"/>
      <c r="I1310" s="109"/>
      <c r="J1310" s="109"/>
      <c r="K1310" s="110"/>
      <c r="L1310" s="181"/>
      <c r="M1310" s="181"/>
      <c r="N1310" s="11"/>
      <c r="O1310" s="186"/>
      <c r="P1310" s="186"/>
      <c r="Q1310" s="11"/>
      <c r="R1310" s="172"/>
      <c r="S1310" s="172"/>
      <c r="T1310" s="172"/>
      <c r="U1310" s="172"/>
      <c r="V1310" s="172"/>
      <c r="W1310" s="11"/>
      <c r="X1310" s="11"/>
      <c r="Y1310" s="11"/>
      <c r="Z1310" s="11"/>
      <c r="AA1310" s="11"/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1"/>
      <c r="BH1310" s="11"/>
      <c r="BI1310" s="11"/>
      <c r="BJ1310" s="11"/>
      <c r="BK1310" s="11"/>
      <c r="BL1310" s="11"/>
      <c r="BM1310" s="11"/>
      <c r="BN1310" s="11"/>
      <c r="BO1310" s="11"/>
      <c r="BP1310" s="11"/>
      <c r="BQ1310" s="11"/>
      <c r="BR1310" s="11"/>
      <c r="BS1310" s="11"/>
      <c r="BT1310" s="11"/>
      <c r="BU1310" s="11"/>
      <c r="BV1310" s="11"/>
      <c r="BW1310" s="11"/>
      <c r="BX1310" s="11"/>
      <c r="BY1310" s="11"/>
      <c r="BZ1310" s="11"/>
      <c r="CA1310" s="11"/>
      <c r="CB1310" s="11"/>
    </row>
    <row r="1311" spans="1:80" s="9" customFormat="1" x14ac:dyDescent="0.2">
      <c r="A1311" s="7"/>
      <c r="B1311" s="105"/>
      <c r="C1311" s="106"/>
      <c r="D1311" s="107"/>
      <c r="E1311" s="107"/>
      <c r="F1311" s="108"/>
      <c r="G1311" s="109"/>
      <c r="H1311" s="109"/>
      <c r="I1311" s="109"/>
      <c r="J1311" s="109"/>
      <c r="K1311" s="110"/>
      <c r="L1311" s="181"/>
      <c r="M1311" s="181"/>
      <c r="N1311" s="11"/>
      <c r="O1311" s="186"/>
      <c r="P1311" s="186"/>
      <c r="Q1311" s="11"/>
      <c r="R1311" s="172"/>
      <c r="S1311" s="172"/>
      <c r="T1311" s="172"/>
      <c r="U1311" s="172"/>
      <c r="V1311" s="172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1"/>
      <c r="BH1311" s="11"/>
      <c r="BI1311" s="11"/>
      <c r="BJ1311" s="11"/>
      <c r="BK1311" s="11"/>
      <c r="BL1311" s="11"/>
      <c r="BM1311" s="11"/>
      <c r="BN1311" s="11"/>
      <c r="BO1311" s="11"/>
      <c r="BP1311" s="11"/>
      <c r="BQ1311" s="11"/>
      <c r="BR1311" s="11"/>
      <c r="BS1311" s="11"/>
      <c r="BT1311" s="11"/>
      <c r="BU1311" s="11"/>
      <c r="BV1311" s="11"/>
      <c r="BW1311" s="11"/>
      <c r="BX1311" s="11"/>
      <c r="BY1311" s="11"/>
      <c r="BZ1311" s="11"/>
      <c r="CA1311" s="11"/>
      <c r="CB1311" s="11"/>
    </row>
    <row r="1312" spans="1:80" s="9" customFormat="1" x14ac:dyDescent="0.2">
      <c r="A1312" s="7"/>
      <c r="B1312" s="105"/>
      <c r="C1312" s="106"/>
      <c r="D1312" s="107"/>
      <c r="E1312" s="107"/>
      <c r="F1312" s="108"/>
      <c r="G1312" s="109"/>
      <c r="H1312" s="109"/>
      <c r="I1312" s="109"/>
      <c r="J1312" s="109"/>
      <c r="K1312" s="110"/>
      <c r="L1312" s="181"/>
      <c r="M1312" s="181"/>
      <c r="N1312" s="11"/>
      <c r="O1312" s="186"/>
      <c r="P1312" s="186"/>
      <c r="Q1312" s="11"/>
      <c r="R1312" s="172"/>
      <c r="S1312" s="172"/>
      <c r="T1312" s="172"/>
      <c r="U1312" s="172"/>
      <c r="V1312" s="172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1"/>
      <c r="BH1312" s="11"/>
      <c r="BI1312" s="11"/>
      <c r="BJ1312" s="11"/>
      <c r="BK1312" s="11"/>
      <c r="BL1312" s="11"/>
      <c r="BM1312" s="11"/>
      <c r="BN1312" s="11"/>
      <c r="BO1312" s="11"/>
      <c r="BP1312" s="11"/>
      <c r="BQ1312" s="11"/>
      <c r="BR1312" s="11"/>
      <c r="BS1312" s="11"/>
      <c r="BT1312" s="11"/>
      <c r="BU1312" s="11"/>
      <c r="BV1312" s="11"/>
      <c r="BW1312" s="11"/>
      <c r="BX1312" s="11"/>
      <c r="BY1312" s="11"/>
      <c r="BZ1312" s="11"/>
      <c r="CA1312" s="11"/>
      <c r="CB1312" s="11"/>
    </row>
    <row r="1313" spans="1:80" s="9" customFormat="1" x14ac:dyDescent="0.2">
      <c r="A1313" s="7"/>
      <c r="B1313" s="105"/>
      <c r="C1313" s="106"/>
      <c r="D1313" s="107"/>
      <c r="E1313" s="107"/>
      <c r="F1313" s="108"/>
      <c r="G1313" s="109"/>
      <c r="H1313" s="109"/>
      <c r="I1313" s="109"/>
      <c r="J1313" s="109"/>
      <c r="K1313" s="110"/>
      <c r="L1313" s="181"/>
      <c r="M1313" s="181"/>
      <c r="N1313" s="11"/>
      <c r="O1313" s="186"/>
      <c r="P1313" s="186"/>
      <c r="Q1313" s="11"/>
      <c r="R1313" s="172"/>
      <c r="S1313" s="172"/>
      <c r="T1313" s="172"/>
      <c r="U1313" s="172"/>
      <c r="V1313" s="172"/>
      <c r="W1313" s="11"/>
      <c r="X1313" s="11"/>
      <c r="Y1313" s="11"/>
      <c r="Z1313" s="11"/>
      <c r="AA1313" s="11"/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1"/>
      <c r="BH1313" s="11"/>
      <c r="BI1313" s="11"/>
      <c r="BJ1313" s="11"/>
      <c r="BK1313" s="11"/>
      <c r="BL1313" s="11"/>
      <c r="BM1313" s="11"/>
      <c r="BN1313" s="11"/>
      <c r="BO1313" s="11"/>
      <c r="BP1313" s="11"/>
      <c r="BQ1313" s="11"/>
      <c r="BR1313" s="11"/>
      <c r="BS1313" s="11"/>
      <c r="BT1313" s="11"/>
      <c r="BU1313" s="11"/>
      <c r="BV1313" s="11"/>
      <c r="BW1313" s="11"/>
      <c r="BX1313" s="11"/>
      <c r="BY1313" s="11"/>
      <c r="BZ1313" s="11"/>
      <c r="CA1313" s="11"/>
      <c r="CB1313" s="11"/>
    </row>
    <row r="1314" spans="1:80" s="9" customFormat="1" x14ac:dyDescent="0.2">
      <c r="A1314" s="7"/>
      <c r="B1314" s="105"/>
      <c r="C1314" s="106"/>
      <c r="D1314" s="107"/>
      <c r="E1314" s="107"/>
      <c r="F1314" s="108"/>
      <c r="G1314" s="109"/>
      <c r="H1314" s="109"/>
      <c r="I1314" s="109"/>
      <c r="J1314" s="109"/>
      <c r="K1314" s="110"/>
      <c r="L1314" s="181"/>
      <c r="M1314" s="181"/>
      <c r="N1314" s="11"/>
      <c r="O1314" s="186"/>
      <c r="P1314" s="186"/>
      <c r="Q1314" s="11"/>
      <c r="R1314" s="172"/>
      <c r="S1314" s="172"/>
      <c r="T1314" s="172"/>
      <c r="U1314" s="172"/>
      <c r="V1314" s="172"/>
      <c r="W1314" s="11"/>
      <c r="X1314" s="11"/>
      <c r="Y1314" s="11"/>
      <c r="Z1314" s="11"/>
      <c r="AA1314" s="11"/>
      <c r="AB1314" s="11"/>
      <c r="AC1314" s="11"/>
      <c r="AD1314" s="11"/>
      <c r="AE1314" s="11"/>
      <c r="AF1314" s="11"/>
      <c r="AG1314" s="11"/>
      <c r="AH1314" s="11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1"/>
      <c r="BH1314" s="11"/>
      <c r="BI1314" s="11"/>
      <c r="BJ1314" s="11"/>
      <c r="BK1314" s="11"/>
      <c r="BL1314" s="11"/>
      <c r="BM1314" s="11"/>
      <c r="BN1314" s="11"/>
      <c r="BO1314" s="11"/>
      <c r="BP1314" s="11"/>
      <c r="BQ1314" s="11"/>
      <c r="BR1314" s="11"/>
      <c r="BS1314" s="11"/>
      <c r="BT1314" s="11"/>
      <c r="BU1314" s="11"/>
      <c r="BV1314" s="11"/>
      <c r="BW1314" s="11"/>
      <c r="BX1314" s="11"/>
      <c r="BY1314" s="11"/>
      <c r="BZ1314" s="11"/>
      <c r="CA1314" s="11"/>
      <c r="CB1314" s="11"/>
    </row>
    <row r="1315" spans="1:80" s="9" customFormat="1" x14ac:dyDescent="0.2">
      <c r="A1315" s="7"/>
      <c r="B1315" s="105"/>
      <c r="C1315" s="106"/>
      <c r="D1315" s="107"/>
      <c r="E1315" s="107"/>
      <c r="F1315" s="108"/>
      <c r="G1315" s="109"/>
      <c r="H1315" s="109"/>
      <c r="I1315" s="109"/>
      <c r="J1315" s="109"/>
      <c r="K1315" s="110"/>
      <c r="L1315" s="181"/>
      <c r="M1315" s="181"/>
      <c r="N1315" s="11"/>
      <c r="O1315" s="186"/>
      <c r="P1315" s="186"/>
      <c r="Q1315" s="11"/>
      <c r="R1315" s="172"/>
      <c r="S1315" s="172"/>
      <c r="T1315" s="172"/>
      <c r="U1315" s="172"/>
      <c r="V1315" s="172"/>
      <c r="W1315" s="11"/>
      <c r="X1315" s="11"/>
      <c r="Y1315" s="11"/>
      <c r="Z1315" s="11"/>
      <c r="AA1315" s="11"/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1"/>
      <c r="BH1315" s="11"/>
      <c r="BI1315" s="11"/>
      <c r="BJ1315" s="11"/>
      <c r="BK1315" s="11"/>
      <c r="BL1315" s="11"/>
      <c r="BM1315" s="11"/>
      <c r="BN1315" s="11"/>
      <c r="BO1315" s="11"/>
      <c r="BP1315" s="11"/>
      <c r="BQ1315" s="11"/>
      <c r="BR1315" s="11"/>
      <c r="BS1315" s="11"/>
      <c r="BT1315" s="11"/>
      <c r="BU1315" s="11"/>
      <c r="BV1315" s="11"/>
      <c r="BW1315" s="11"/>
      <c r="BX1315" s="11"/>
      <c r="BY1315" s="11"/>
      <c r="BZ1315" s="11"/>
      <c r="CA1315" s="11"/>
      <c r="CB1315" s="11"/>
    </row>
    <row r="1316" spans="1:80" s="9" customFormat="1" x14ac:dyDescent="0.2">
      <c r="A1316" s="7"/>
      <c r="B1316" s="105"/>
      <c r="C1316" s="106"/>
      <c r="D1316" s="107"/>
      <c r="E1316" s="107"/>
      <c r="F1316" s="108"/>
      <c r="G1316" s="109"/>
      <c r="H1316" s="109"/>
      <c r="I1316" s="109"/>
      <c r="J1316" s="109"/>
      <c r="K1316" s="110"/>
      <c r="L1316" s="181"/>
      <c r="M1316" s="181"/>
      <c r="N1316" s="11"/>
      <c r="O1316" s="186"/>
      <c r="P1316" s="186"/>
      <c r="Q1316" s="11"/>
      <c r="R1316" s="172"/>
      <c r="S1316" s="172"/>
      <c r="T1316" s="172"/>
      <c r="U1316" s="172"/>
      <c r="V1316" s="172"/>
      <c r="W1316" s="11"/>
      <c r="X1316" s="11"/>
      <c r="Y1316" s="11"/>
      <c r="Z1316" s="11"/>
      <c r="AA1316" s="11"/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1"/>
      <c r="BH1316" s="11"/>
      <c r="BI1316" s="11"/>
      <c r="BJ1316" s="11"/>
      <c r="BK1316" s="11"/>
      <c r="BL1316" s="11"/>
      <c r="BM1316" s="11"/>
      <c r="BN1316" s="11"/>
      <c r="BO1316" s="11"/>
      <c r="BP1316" s="11"/>
      <c r="BQ1316" s="11"/>
      <c r="BR1316" s="11"/>
      <c r="BS1316" s="11"/>
      <c r="BT1316" s="11"/>
      <c r="BU1316" s="11"/>
      <c r="BV1316" s="11"/>
      <c r="BW1316" s="11"/>
      <c r="BX1316" s="11"/>
      <c r="BY1316" s="11"/>
      <c r="BZ1316" s="11"/>
      <c r="CA1316" s="11"/>
      <c r="CB1316" s="11"/>
    </row>
    <row r="1317" spans="1:80" s="9" customFormat="1" x14ac:dyDescent="0.2">
      <c r="A1317" s="7"/>
      <c r="B1317" s="105"/>
      <c r="C1317" s="106"/>
      <c r="D1317" s="107"/>
      <c r="E1317" s="107"/>
      <c r="F1317" s="108"/>
      <c r="G1317" s="109"/>
      <c r="H1317" s="109"/>
      <c r="I1317" s="109"/>
      <c r="J1317" s="109"/>
      <c r="K1317" s="110"/>
      <c r="L1317" s="181"/>
      <c r="M1317" s="181"/>
      <c r="N1317" s="11"/>
      <c r="O1317" s="186"/>
      <c r="P1317" s="186"/>
      <c r="Q1317" s="11"/>
      <c r="R1317" s="172"/>
      <c r="S1317" s="172"/>
      <c r="T1317" s="172"/>
      <c r="U1317" s="172"/>
      <c r="V1317" s="172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1"/>
      <c r="BH1317" s="11"/>
      <c r="BI1317" s="11"/>
      <c r="BJ1317" s="11"/>
      <c r="BK1317" s="11"/>
      <c r="BL1317" s="11"/>
      <c r="BM1317" s="11"/>
      <c r="BN1317" s="11"/>
      <c r="BO1317" s="11"/>
      <c r="BP1317" s="11"/>
      <c r="BQ1317" s="11"/>
      <c r="BR1317" s="11"/>
      <c r="BS1317" s="11"/>
      <c r="BT1317" s="11"/>
      <c r="BU1317" s="11"/>
      <c r="BV1317" s="11"/>
      <c r="BW1317" s="11"/>
      <c r="BX1317" s="11"/>
      <c r="BY1317" s="11"/>
      <c r="BZ1317" s="11"/>
      <c r="CA1317" s="11"/>
      <c r="CB1317" s="11"/>
    </row>
    <row r="1318" spans="1:80" s="9" customFormat="1" x14ac:dyDescent="0.2">
      <c r="A1318" s="7"/>
      <c r="B1318" s="105"/>
      <c r="C1318" s="106"/>
      <c r="D1318" s="107"/>
      <c r="E1318" s="107"/>
      <c r="F1318" s="108"/>
      <c r="G1318" s="109"/>
      <c r="H1318" s="109"/>
      <c r="I1318" s="109"/>
      <c r="J1318" s="109"/>
      <c r="K1318" s="110"/>
      <c r="L1318" s="181"/>
      <c r="M1318" s="181"/>
      <c r="N1318" s="11"/>
      <c r="O1318" s="186"/>
      <c r="P1318" s="186"/>
      <c r="Q1318" s="11"/>
      <c r="R1318" s="172"/>
      <c r="S1318" s="172"/>
      <c r="T1318" s="172"/>
      <c r="U1318" s="172"/>
      <c r="V1318" s="172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1"/>
      <c r="BH1318" s="11"/>
      <c r="BI1318" s="11"/>
      <c r="BJ1318" s="11"/>
      <c r="BK1318" s="11"/>
      <c r="BL1318" s="11"/>
      <c r="BM1318" s="11"/>
      <c r="BN1318" s="11"/>
      <c r="BO1318" s="11"/>
      <c r="BP1318" s="11"/>
      <c r="BQ1318" s="11"/>
      <c r="BR1318" s="11"/>
      <c r="BS1318" s="11"/>
      <c r="BT1318" s="11"/>
      <c r="BU1318" s="11"/>
      <c r="BV1318" s="11"/>
      <c r="BW1318" s="11"/>
      <c r="BX1318" s="11"/>
      <c r="BY1318" s="11"/>
      <c r="BZ1318" s="11"/>
      <c r="CA1318" s="11"/>
      <c r="CB1318" s="11"/>
    </row>
    <row r="1319" spans="1:80" s="9" customFormat="1" x14ac:dyDescent="0.2">
      <c r="A1319" s="7"/>
      <c r="B1319" s="105"/>
      <c r="C1319" s="106"/>
      <c r="D1319" s="107"/>
      <c r="E1319" s="107"/>
      <c r="F1319" s="108"/>
      <c r="G1319" s="109"/>
      <c r="H1319" s="109"/>
      <c r="I1319" s="109"/>
      <c r="J1319" s="109"/>
      <c r="K1319" s="110"/>
      <c r="L1319" s="181"/>
      <c r="M1319" s="181"/>
      <c r="N1319" s="11"/>
      <c r="O1319" s="186"/>
      <c r="P1319" s="186"/>
      <c r="Q1319" s="11"/>
      <c r="R1319" s="172"/>
      <c r="S1319" s="172"/>
      <c r="T1319" s="172"/>
      <c r="U1319" s="172"/>
      <c r="V1319" s="172"/>
      <c r="W1319" s="11"/>
      <c r="X1319" s="11"/>
      <c r="Y1319" s="11"/>
      <c r="Z1319" s="11"/>
      <c r="AA1319" s="11"/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1"/>
      <c r="BH1319" s="11"/>
      <c r="BI1319" s="11"/>
      <c r="BJ1319" s="11"/>
      <c r="BK1319" s="11"/>
      <c r="BL1319" s="11"/>
      <c r="BM1319" s="11"/>
      <c r="BN1319" s="11"/>
      <c r="BO1319" s="11"/>
      <c r="BP1319" s="11"/>
      <c r="BQ1319" s="11"/>
      <c r="BR1319" s="11"/>
      <c r="BS1319" s="11"/>
      <c r="BT1319" s="11"/>
      <c r="BU1319" s="11"/>
      <c r="BV1319" s="11"/>
      <c r="BW1319" s="11"/>
      <c r="BX1319" s="11"/>
      <c r="BY1319" s="11"/>
      <c r="BZ1319" s="11"/>
      <c r="CA1319" s="11"/>
      <c r="CB1319" s="11"/>
    </row>
    <row r="1320" spans="1:80" s="9" customFormat="1" x14ac:dyDescent="0.2">
      <c r="A1320" s="7"/>
      <c r="B1320" s="105"/>
      <c r="C1320" s="106"/>
      <c r="D1320" s="107"/>
      <c r="E1320" s="107"/>
      <c r="F1320" s="108"/>
      <c r="G1320" s="109"/>
      <c r="H1320" s="109"/>
      <c r="I1320" s="109"/>
      <c r="J1320" s="109"/>
      <c r="K1320" s="110"/>
      <c r="L1320" s="181"/>
      <c r="M1320" s="181"/>
      <c r="N1320" s="11"/>
      <c r="O1320" s="186"/>
      <c r="P1320" s="186"/>
      <c r="Q1320" s="11"/>
      <c r="R1320" s="172"/>
      <c r="S1320" s="172"/>
      <c r="T1320" s="172"/>
      <c r="U1320" s="172"/>
      <c r="V1320" s="172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1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1"/>
      <c r="BH1320" s="11"/>
      <c r="BI1320" s="11"/>
      <c r="BJ1320" s="11"/>
      <c r="BK1320" s="11"/>
      <c r="BL1320" s="11"/>
      <c r="BM1320" s="11"/>
      <c r="BN1320" s="11"/>
      <c r="BO1320" s="11"/>
      <c r="BP1320" s="11"/>
      <c r="BQ1320" s="11"/>
      <c r="BR1320" s="11"/>
      <c r="BS1320" s="11"/>
      <c r="BT1320" s="11"/>
      <c r="BU1320" s="11"/>
      <c r="BV1320" s="11"/>
      <c r="BW1320" s="11"/>
      <c r="BX1320" s="11"/>
      <c r="BY1320" s="11"/>
      <c r="BZ1320" s="11"/>
      <c r="CA1320" s="11"/>
      <c r="CB1320" s="11"/>
    </row>
    <row r="1321" spans="1:80" s="9" customFormat="1" x14ac:dyDescent="0.2">
      <c r="A1321" s="7"/>
      <c r="B1321" s="105"/>
      <c r="C1321" s="106"/>
      <c r="D1321" s="107"/>
      <c r="E1321" s="107"/>
      <c r="F1321" s="108"/>
      <c r="G1321" s="109"/>
      <c r="H1321" s="109"/>
      <c r="I1321" s="109"/>
      <c r="J1321" s="109"/>
      <c r="K1321" s="110"/>
      <c r="L1321" s="181"/>
      <c r="M1321" s="181"/>
      <c r="N1321" s="11"/>
      <c r="O1321" s="186"/>
      <c r="P1321" s="186"/>
      <c r="Q1321" s="11"/>
      <c r="R1321" s="172"/>
      <c r="S1321" s="172"/>
      <c r="T1321" s="172"/>
      <c r="U1321" s="172"/>
      <c r="V1321" s="172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1"/>
      <c r="BH1321" s="11"/>
      <c r="BI1321" s="11"/>
      <c r="BJ1321" s="11"/>
      <c r="BK1321" s="11"/>
      <c r="BL1321" s="11"/>
      <c r="BM1321" s="11"/>
      <c r="BN1321" s="11"/>
      <c r="BO1321" s="11"/>
      <c r="BP1321" s="11"/>
      <c r="BQ1321" s="11"/>
      <c r="BR1321" s="11"/>
      <c r="BS1321" s="11"/>
      <c r="BT1321" s="11"/>
      <c r="BU1321" s="11"/>
      <c r="BV1321" s="11"/>
      <c r="BW1321" s="11"/>
      <c r="BX1321" s="11"/>
      <c r="BY1321" s="11"/>
      <c r="BZ1321" s="11"/>
      <c r="CA1321" s="11"/>
      <c r="CB1321" s="11"/>
    </row>
    <row r="1322" spans="1:80" s="9" customFormat="1" x14ac:dyDescent="0.2">
      <c r="A1322" s="7"/>
      <c r="B1322" s="105"/>
      <c r="C1322" s="106"/>
      <c r="D1322" s="107"/>
      <c r="E1322" s="107"/>
      <c r="F1322" s="108"/>
      <c r="G1322" s="109"/>
      <c r="H1322" s="109"/>
      <c r="I1322" s="109"/>
      <c r="J1322" s="109"/>
      <c r="K1322" s="110"/>
      <c r="L1322" s="181"/>
      <c r="M1322" s="181"/>
      <c r="N1322" s="11"/>
      <c r="O1322" s="186"/>
      <c r="P1322" s="186"/>
      <c r="Q1322" s="11"/>
      <c r="R1322" s="172"/>
      <c r="S1322" s="172"/>
      <c r="T1322" s="172"/>
      <c r="U1322" s="172"/>
      <c r="V1322" s="172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1"/>
      <c r="BH1322" s="11"/>
      <c r="BI1322" s="11"/>
      <c r="BJ1322" s="11"/>
      <c r="BK1322" s="11"/>
      <c r="BL1322" s="11"/>
      <c r="BM1322" s="11"/>
      <c r="BN1322" s="11"/>
      <c r="BO1322" s="11"/>
      <c r="BP1322" s="11"/>
      <c r="BQ1322" s="11"/>
      <c r="BR1322" s="11"/>
      <c r="BS1322" s="11"/>
      <c r="BT1322" s="11"/>
      <c r="BU1322" s="11"/>
      <c r="BV1322" s="11"/>
      <c r="BW1322" s="11"/>
      <c r="BX1322" s="11"/>
      <c r="BY1322" s="11"/>
      <c r="BZ1322" s="11"/>
      <c r="CA1322" s="11"/>
      <c r="CB1322" s="11"/>
    </row>
    <row r="1323" spans="1:80" s="9" customFormat="1" x14ac:dyDescent="0.2">
      <c r="A1323" s="7"/>
      <c r="B1323" s="105"/>
      <c r="C1323" s="106"/>
      <c r="D1323" s="107"/>
      <c r="E1323" s="107"/>
      <c r="F1323" s="108"/>
      <c r="G1323" s="109"/>
      <c r="H1323" s="109"/>
      <c r="I1323" s="109"/>
      <c r="J1323" s="109"/>
      <c r="K1323" s="110"/>
      <c r="L1323" s="181"/>
      <c r="M1323" s="181"/>
      <c r="N1323" s="11"/>
      <c r="O1323" s="186"/>
      <c r="P1323" s="186"/>
      <c r="Q1323" s="11"/>
      <c r="R1323" s="172"/>
      <c r="S1323" s="172"/>
      <c r="T1323" s="172"/>
      <c r="U1323" s="172"/>
      <c r="V1323" s="172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1"/>
      <c r="BH1323" s="11"/>
      <c r="BI1323" s="11"/>
      <c r="BJ1323" s="11"/>
      <c r="BK1323" s="11"/>
      <c r="BL1323" s="11"/>
      <c r="BM1323" s="11"/>
      <c r="BN1323" s="11"/>
      <c r="BO1323" s="11"/>
      <c r="BP1323" s="11"/>
      <c r="BQ1323" s="11"/>
      <c r="BR1323" s="11"/>
      <c r="BS1323" s="11"/>
      <c r="BT1323" s="11"/>
      <c r="BU1323" s="11"/>
      <c r="BV1323" s="11"/>
      <c r="BW1323" s="11"/>
      <c r="BX1323" s="11"/>
      <c r="BY1323" s="11"/>
      <c r="BZ1323" s="11"/>
      <c r="CA1323" s="11"/>
      <c r="CB1323" s="11"/>
    </row>
    <row r="1324" spans="1:80" s="9" customFormat="1" x14ac:dyDescent="0.2">
      <c r="A1324" s="7"/>
      <c r="B1324" s="105"/>
      <c r="C1324" s="106"/>
      <c r="D1324" s="107"/>
      <c r="E1324" s="107"/>
      <c r="F1324" s="108"/>
      <c r="G1324" s="109"/>
      <c r="H1324" s="109"/>
      <c r="I1324" s="109"/>
      <c r="J1324" s="109"/>
      <c r="K1324" s="110"/>
      <c r="L1324" s="181"/>
      <c r="M1324" s="181"/>
      <c r="N1324" s="11"/>
      <c r="O1324" s="186"/>
      <c r="P1324" s="186"/>
      <c r="Q1324" s="11"/>
      <c r="R1324" s="172"/>
      <c r="S1324" s="172"/>
      <c r="T1324" s="172"/>
      <c r="U1324" s="172"/>
      <c r="V1324" s="172"/>
      <c r="W1324" s="11"/>
      <c r="X1324" s="11"/>
      <c r="Y1324" s="11"/>
      <c r="Z1324" s="11"/>
      <c r="AA1324" s="11"/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1"/>
      <c r="BH1324" s="11"/>
      <c r="BI1324" s="11"/>
      <c r="BJ1324" s="11"/>
      <c r="BK1324" s="11"/>
      <c r="BL1324" s="11"/>
      <c r="BM1324" s="11"/>
      <c r="BN1324" s="11"/>
      <c r="BO1324" s="11"/>
      <c r="BP1324" s="11"/>
      <c r="BQ1324" s="11"/>
      <c r="BR1324" s="11"/>
      <c r="BS1324" s="11"/>
      <c r="BT1324" s="11"/>
      <c r="BU1324" s="11"/>
      <c r="BV1324" s="11"/>
      <c r="BW1324" s="11"/>
      <c r="BX1324" s="11"/>
      <c r="BY1324" s="11"/>
      <c r="BZ1324" s="11"/>
      <c r="CA1324" s="11"/>
      <c r="CB1324" s="11"/>
    </row>
    <row r="1325" spans="1:80" s="9" customFormat="1" x14ac:dyDescent="0.2">
      <c r="A1325" s="7"/>
      <c r="B1325" s="105"/>
      <c r="C1325" s="106"/>
      <c r="D1325" s="107"/>
      <c r="E1325" s="107"/>
      <c r="F1325" s="108"/>
      <c r="G1325" s="109"/>
      <c r="H1325" s="109"/>
      <c r="I1325" s="109"/>
      <c r="J1325" s="109"/>
      <c r="K1325" s="110"/>
      <c r="L1325" s="181"/>
      <c r="M1325" s="181"/>
      <c r="N1325" s="11"/>
      <c r="O1325" s="186"/>
      <c r="P1325" s="186"/>
      <c r="Q1325" s="11"/>
      <c r="R1325" s="172"/>
      <c r="S1325" s="172"/>
      <c r="T1325" s="172"/>
      <c r="U1325" s="172"/>
      <c r="V1325" s="172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1"/>
      <c r="BH1325" s="11"/>
      <c r="BI1325" s="11"/>
      <c r="BJ1325" s="11"/>
      <c r="BK1325" s="11"/>
      <c r="BL1325" s="11"/>
      <c r="BM1325" s="11"/>
      <c r="BN1325" s="11"/>
      <c r="BO1325" s="11"/>
      <c r="BP1325" s="11"/>
      <c r="BQ1325" s="11"/>
      <c r="BR1325" s="11"/>
      <c r="BS1325" s="11"/>
      <c r="BT1325" s="11"/>
      <c r="BU1325" s="11"/>
      <c r="BV1325" s="11"/>
      <c r="BW1325" s="11"/>
      <c r="BX1325" s="11"/>
      <c r="BY1325" s="11"/>
      <c r="BZ1325" s="11"/>
      <c r="CA1325" s="11"/>
      <c r="CB1325" s="11"/>
    </row>
    <row r="1326" spans="1:80" s="9" customFormat="1" x14ac:dyDescent="0.2">
      <c r="A1326" s="7"/>
      <c r="B1326" s="105"/>
      <c r="C1326" s="106"/>
      <c r="D1326" s="107"/>
      <c r="E1326" s="107"/>
      <c r="F1326" s="108"/>
      <c r="G1326" s="109"/>
      <c r="H1326" s="109"/>
      <c r="I1326" s="109"/>
      <c r="J1326" s="109"/>
      <c r="K1326" s="110"/>
      <c r="L1326" s="181"/>
      <c r="M1326" s="181"/>
      <c r="N1326" s="11"/>
      <c r="O1326" s="186"/>
      <c r="P1326" s="186"/>
      <c r="Q1326" s="11"/>
      <c r="R1326" s="172"/>
      <c r="S1326" s="172"/>
      <c r="T1326" s="172"/>
      <c r="U1326" s="172"/>
      <c r="V1326" s="172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  <c r="AH1326" s="11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1"/>
      <c r="BH1326" s="11"/>
      <c r="BI1326" s="11"/>
      <c r="BJ1326" s="11"/>
      <c r="BK1326" s="11"/>
      <c r="BL1326" s="11"/>
      <c r="BM1326" s="11"/>
      <c r="BN1326" s="11"/>
      <c r="BO1326" s="11"/>
      <c r="BP1326" s="11"/>
      <c r="BQ1326" s="11"/>
      <c r="BR1326" s="11"/>
      <c r="BS1326" s="11"/>
      <c r="BT1326" s="11"/>
      <c r="BU1326" s="11"/>
      <c r="BV1326" s="11"/>
      <c r="BW1326" s="11"/>
      <c r="BX1326" s="11"/>
      <c r="BY1326" s="11"/>
      <c r="BZ1326" s="11"/>
      <c r="CA1326" s="11"/>
      <c r="CB1326" s="11"/>
    </row>
    <row r="1327" spans="1:80" s="9" customFormat="1" x14ac:dyDescent="0.2">
      <c r="A1327" s="7"/>
      <c r="B1327" s="105"/>
      <c r="C1327" s="106"/>
      <c r="D1327" s="107"/>
      <c r="E1327" s="107"/>
      <c r="F1327" s="108"/>
      <c r="G1327" s="109"/>
      <c r="H1327" s="109"/>
      <c r="I1327" s="109"/>
      <c r="J1327" s="109"/>
      <c r="K1327" s="110"/>
      <c r="L1327" s="181"/>
      <c r="M1327" s="181"/>
      <c r="N1327" s="11"/>
      <c r="O1327" s="186"/>
      <c r="P1327" s="186"/>
      <c r="Q1327" s="11"/>
      <c r="R1327" s="172"/>
      <c r="S1327" s="172"/>
      <c r="T1327" s="172"/>
      <c r="U1327" s="172"/>
      <c r="V1327" s="172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  <c r="AH1327" s="11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1"/>
      <c r="BH1327" s="11"/>
      <c r="BI1327" s="11"/>
      <c r="BJ1327" s="11"/>
      <c r="BK1327" s="11"/>
      <c r="BL1327" s="11"/>
      <c r="BM1327" s="11"/>
      <c r="BN1327" s="11"/>
      <c r="BO1327" s="11"/>
      <c r="BP1327" s="11"/>
      <c r="BQ1327" s="11"/>
      <c r="BR1327" s="11"/>
      <c r="BS1327" s="11"/>
      <c r="BT1327" s="11"/>
      <c r="BU1327" s="11"/>
      <c r="BV1327" s="11"/>
      <c r="BW1327" s="11"/>
      <c r="BX1327" s="11"/>
      <c r="BY1327" s="11"/>
      <c r="BZ1327" s="11"/>
      <c r="CA1327" s="11"/>
      <c r="CB1327" s="11"/>
    </row>
    <row r="1328" spans="1:80" s="9" customFormat="1" x14ac:dyDescent="0.2">
      <c r="A1328" s="7"/>
      <c r="B1328" s="105"/>
      <c r="C1328" s="106"/>
      <c r="D1328" s="107"/>
      <c r="E1328" s="107"/>
      <c r="F1328" s="108"/>
      <c r="G1328" s="109"/>
      <c r="H1328" s="109"/>
      <c r="I1328" s="109"/>
      <c r="J1328" s="109"/>
      <c r="K1328" s="110"/>
      <c r="L1328" s="181"/>
      <c r="M1328" s="181"/>
      <c r="N1328" s="11"/>
      <c r="O1328" s="186"/>
      <c r="P1328" s="186"/>
      <c r="Q1328" s="11"/>
      <c r="R1328" s="172"/>
      <c r="S1328" s="172"/>
      <c r="T1328" s="172"/>
      <c r="U1328" s="172"/>
      <c r="V1328" s="172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1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1"/>
      <c r="BH1328" s="11"/>
      <c r="BI1328" s="11"/>
      <c r="BJ1328" s="11"/>
      <c r="BK1328" s="11"/>
      <c r="BL1328" s="11"/>
      <c r="BM1328" s="11"/>
      <c r="BN1328" s="11"/>
      <c r="BO1328" s="11"/>
      <c r="BP1328" s="11"/>
      <c r="BQ1328" s="11"/>
      <c r="BR1328" s="11"/>
      <c r="BS1328" s="11"/>
      <c r="BT1328" s="11"/>
      <c r="BU1328" s="11"/>
      <c r="BV1328" s="11"/>
      <c r="BW1328" s="11"/>
      <c r="BX1328" s="11"/>
      <c r="BY1328" s="11"/>
      <c r="BZ1328" s="11"/>
      <c r="CA1328" s="11"/>
      <c r="CB1328" s="11"/>
    </row>
    <row r="1329" spans="1:80" s="9" customFormat="1" x14ac:dyDescent="0.2">
      <c r="A1329" s="7"/>
      <c r="B1329" s="105"/>
      <c r="C1329" s="106"/>
      <c r="D1329" s="107"/>
      <c r="E1329" s="107"/>
      <c r="F1329" s="108"/>
      <c r="G1329" s="109"/>
      <c r="H1329" s="109"/>
      <c r="I1329" s="109"/>
      <c r="J1329" s="109"/>
      <c r="K1329" s="110"/>
      <c r="L1329" s="181"/>
      <c r="M1329" s="181"/>
      <c r="N1329" s="11"/>
      <c r="O1329" s="186"/>
      <c r="P1329" s="186"/>
      <c r="Q1329" s="11"/>
      <c r="R1329" s="172"/>
      <c r="S1329" s="172"/>
      <c r="T1329" s="172"/>
      <c r="U1329" s="172"/>
      <c r="V1329" s="172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  <c r="AH1329" s="11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1"/>
      <c r="BH1329" s="11"/>
      <c r="BI1329" s="11"/>
      <c r="BJ1329" s="11"/>
      <c r="BK1329" s="11"/>
      <c r="BL1329" s="11"/>
      <c r="BM1329" s="11"/>
      <c r="BN1329" s="11"/>
      <c r="BO1329" s="11"/>
      <c r="BP1329" s="11"/>
      <c r="BQ1329" s="11"/>
      <c r="BR1329" s="11"/>
      <c r="BS1329" s="11"/>
      <c r="BT1329" s="11"/>
      <c r="BU1329" s="11"/>
      <c r="BV1329" s="11"/>
      <c r="BW1329" s="11"/>
      <c r="BX1329" s="11"/>
      <c r="BY1329" s="11"/>
      <c r="BZ1329" s="11"/>
      <c r="CA1329" s="11"/>
      <c r="CB1329" s="11"/>
    </row>
    <row r="1330" spans="1:80" s="9" customFormat="1" x14ac:dyDescent="0.2">
      <c r="A1330" s="7"/>
      <c r="B1330" s="105"/>
      <c r="C1330" s="106"/>
      <c r="D1330" s="107"/>
      <c r="E1330" s="107"/>
      <c r="F1330" s="108"/>
      <c r="G1330" s="109"/>
      <c r="H1330" s="109"/>
      <c r="I1330" s="109"/>
      <c r="J1330" s="109"/>
      <c r="K1330" s="110"/>
      <c r="L1330" s="181"/>
      <c r="M1330" s="181"/>
      <c r="N1330" s="11"/>
      <c r="O1330" s="186"/>
      <c r="P1330" s="186"/>
      <c r="Q1330" s="11"/>
      <c r="R1330" s="172"/>
      <c r="S1330" s="172"/>
      <c r="T1330" s="172"/>
      <c r="U1330" s="172"/>
      <c r="V1330" s="172"/>
      <c r="W1330" s="11"/>
      <c r="X1330" s="11"/>
      <c r="Y1330" s="11"/>
      <c r="Z1330" s="11"/>
      <c r="AA1330" s="11"/>
      <c r="AB1330" s="11"/>
      <c r="AC1330" s="11"/>
      <c r="AD1330" s="11"/>
      <c r="AE1330" s="11"/>
      <c r="AF1330" s="11"/>
      <c r="AG1330" s="11"/>
      <c r="AH1330" s="11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1"/>
      <c r="BH1330" s="11"/>
      <c r="BI1330" s="11"/>
      <c r="BJ1330" s="11"/>
      <c r="BK1330" s="11"/>
      <c r="BL1330" s="11"/>
      <c r="BM1330" s="11"/>
      <c r="BN1330" s="11"/>
      <c r="BO1330" s="11"/>
      <c r="BP1330" s="11"/>
      <c r="BQ1330" s="11"/>
      <c r="BR1330" s="11"/>
      <c r="BS1330" s="11"/>
      <c r="BT1330" s="11"/>
      <c r="BU1330" s="11"/>
      <c r="BV1330" s="11"/>
      <c r="BW1330" s="11"/>
      <c r="BX1330" s="11"/>
      <c r="BY1330" s="11"/>
      <c r="BZ1330" s="11"/>
      <c r="CA1330" s="11"/>
      <c r="CB1330" s="11"/>
    </row>
    <row r="1331" spans="1:80" s="9" customFormat="1" x14ac:dyDescent="0.2">
      <c r="A1331" s="7"/>
      <c r="B1331" s="105"/>
      <c r="C1331" s="106"/>
      <c r="D1331" s="107"/>
      <c r="E1331" s="107"/>
      <c r="F1331" s="108"/>
      <c r="G1331" s="109"/>
      <c r="H1331" s="109"/>
      <c r="I1331" s="109"/>
      <c r="J1331" s="109"/>
      <c r="K1331" s="110"/>
      <c r="L1331" s="181"/>
      <c r="M1331" s="181"/>
      <c r="N1331" s="11"/>
      <c r="O1331" s="186"/>
      <c r="P1331" s="186"/>
      <c r="Q1331" s="11"/>
      <c r="R1331" s="172"/>
      <c r="S1331" s="172"/>
      <c r="T1331" s="172"/>
      <c r="U1331" s="172"/>
      <c r="V1331" s="172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  <c r="AH1331" s="11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1"/>
      <c r="BH1331" s="11"/>
      <c r="BI1331" s="11"/>
      <c r="BJ1331" s="11"/>
      <c r="BK1331" s="11"/>
      <c r="BL1331" s="11"/>
      <c r="BM1331" s="11"/>
      <c r="BN1331" s="11"/>
      <c r="BO1331" s="11"/>
      <c r="BP1331" s="11"/>
      <c r="BQ1331" s="11"/>
      <c r="BR1331" s="11"/>
      <c r="BS1331" s="11"/>
      <c r="BT1331" s="11"/>
      <c r="BU1331" s="11"/>
      <c r="BV1331" s="11"/>
      <c r="BW1331" s="11"/>
      <c r="BX1331" s="11"/>
      <c r="BY1331" s="11"/>
      <c r="BZ1331" s="11"/>
      <c r="CA1331" s="11"/>
      <c r="CB1331" s="11"/>
    </row>
    <row r="1332" spans="1:80" s="9" customFormat="1" x14ac:dyDescent="0.2">
      <c r="A1332" s="7"/>
      <c r="B1332" s="105"/>
      <c r="C1332" s="106"/>
      <c r="D1332" s="107"/>
      <c r="E1332" s="107"/>
      <c r="F1332" s="108"/>
      <c r="G1332" s="109"/>
      <c r="H1332" s="109"/>
      <c r="I1332" s="109"/>
      <c r="J1332" s="109"/>
      <c r="K1332" s="110"/>
      <c r="L1332" s="181"/>
      <c r="M1332" s="181"/>
      <c r="N1332" s="11"/>
      <c r="O1332" s="186"/>
      <c r="P1332" s="186"/>
      <c r="Q1332" s="11"/>
      <c r="R1332" s="172"/>
      <c r="S1332" s="172"/>
      <c r="T1332" s="172"/>
      <c r="U1332" s="172"/>
      <c r="V1332" s="172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  <c r="AH1332" s="11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1"/>
      <c r="BH1332" s="11"/>
      <c r="BI1332" s="11"/>
      <c r="BJ1332" s="11"/>
      <c r="BK1332" s="11"/>
      <c r="BL1332" s="11"/>
      <c r="BM1332" s="11"/>
      <c r="BN1332" s="11"/>
      <c r="BO1332" s="11"/>
      <c r="BP1332" s="11"/>
      <c r="BQ1332" s="11"/>
      <c r="BR1332" s="11"/>
      <c r="BS1332" s="11"/>
      <c r="BT1332" s="11"/>
      <c r="BU1332" s="11"/>
      <c r="BV1332" s="11"/>
      <c r="BW1332" s="11"/>
      <c r="BX1332" s="11"/>
      <c r="BY1332" s="11"/>
      <c r="BZ1332" s="11"/>
      <c r="CA1332" s="11"/>
      <c r="CB1332" s="11"/>
    </row>
    <row r="1333" spans="1:80" s="9" customFormat="1" x14ac:dyDescent="0.2">
      <c r="A1333" s="7"/>
      <c r="B1333" s="105"/>
      <c r="C1333" s="106"/>
      <c r="D1333" s="107"/>
      <c r="E1333" s="107"/>
      <c r="F1333" s="108"/>
      <c r="G1333" s="109"/>
      <c r="H1333" s="109"/>
      <c r="I1333" s="109"/>
      <c r="J1333" s="109"/>
      <c r="K1333" s="110"/>
      <c r="L1333" s="181"/>
      <c r="M1333" s="181"/>
      <c r="N1333" s="11"/>
      <c r="O1333" s="186"/>
      <c r="P1333" s="186"/>
      <c r="Q1333" s="11"/>
      <c r="R1333" s="172"/>
      <c r="S1333" s="172"/>
      <c r="T1333" s="172"/>
      <c r="U1333" s="172"/>
      <c r="V1333" s="172"/>
      <c r="W1333" s="11"/>
      <c r="X1333" s="11"/>
      <c r="Y1333" s="11"/>
      <c r="Z1333" s="11"/>
      <c r="AA1333" s="11"/>
      <c r="AB1333" s="11"/>
      <c r="AC1333" s="11"/>
      <c r="AD1333" s="11"/>
      <c r="AE1333" s="11"/>
      <c r="AF1333" s="11"/>
      <c r="AG1333" s="11"/>
      <c r="AH1333" s="11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1"/>
      <c r="BH1333" s="11"/>
      <c r="BI1333" s="11"/>
      <c r="BJ1333" s="11"/>
      <c r="BK1333" s="11"/>
      <c r="BL1333" s="11"/>
      <c r="BM1333" s="11"/>
      <c r="BN1333" s="11"/>
      <c r="BO1333" s="11"/>
      <c r="BP1333" s="11"/>
      <c r="BQ1333" s="11"/>
      <c r="BR1333" s="11"/>
      <c r="BS1333" s="11"/>
      <c r="BT1333" s="11"/>
      <c r="BU1333" s="11"/>
      <c r="BV1333" s="11"/>
      <c r="BW1333" s="11"/>
      <c r="BX1333" s="11"/>
      <c r="BY1333" s="11"/>
      <c r="BZ1333" s="11"/>
      <c r="CA1333" s="11"/>
      <c r="CB1333" s="11"/>
    </row>
    <row r="1334" spans="1:80" s="9" customFormat="1" x14ac:dyDescent="0.2">
      <c r="A1334" s="7"/>
      <c r="B1334" s="105"/>
      <c r="C1334" s="106"/>
      <c r="D1334" s="107"/>
      <c r="E1334" s="107"/>
      <c r="F1334" s="108"/>
      <c r="G1334" s="109"/>
      <c r="H1334" s="109"/>
      <c r="I1334" s="109"/>
      <c r="J1334" s="109"/>
      <c r="K1334" s="110"/>
      <c r="L1334" s="181"/>
      <c r="M1334" s="181"/>
      <c r="N1334" s="11"/>
      <c r="O1334" s="186"/>
      <c r="P1334" s="186"/>
      <c r="Q1334" s="11"/>
      <c r="R1334" s="172"/>
      <c r="S1334" s="172"/>
      <c r="T1334" s="172"/>
      <c r="U1334" s="172"/>
      <c r="V1334" s="172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  <c r="AH1334" s="11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1"/>
      <c r="BH1334" s="11"/>
      <c r="BI1334" s="11"/>
      <c r="BJ1334" s="11"/>
      <c r="BK1334" s="11"/>
      <c r="BL1334" s="11"/>
      <c r="BM1334" s="11"/>
      <c r="BN1334" s="11"/>
      <c r="BO1334" s="11"/>
      <c r="BP1334" s="11"/>
      <c r="BQ1334" s="11"/>
      <c r="BR1334" s="11"/>
      <c r="BS1334" s="11"/>
      <c r="BT1334" s="11"/>
      <c r="BU1334" s="11"/>
      <c r="BV1334" s="11"/>
      <c r="BW1334" s="11"/>
      <c r="BX1334" s="11"/>
      <c r="BY1334" s="11"/>
      <c r="BZ1334" s="11"/>
      <c r="CA1334" s="11"/>
      <c r="CB1334" s="11"/>
    </row>
    <row r="1335" spans="1:80" s="9" customFormat="1" x14ac:dyDescent="0.2">
      <c r="A1335" s="7"/>
      <c r="B1335" s="105"/>
      <c r="C1335" s="106"/>
      <c r="D1335" s="107"/>
      <c r="E1335" s="107"/>
      <c r="F1335" s="108"/>
      <c r="G1335" s="109"/>
      <c r="H1335" s="109"/>
      <c r="I1335" s="109"/>
      <c r="J1335" s="109"/>
      <c r="K1335" s="110"/>
      <c r="L1335" s="181"/>
      <c r="M1335" s="181"/>
      <c r="N1335" s="11"/>
      <c r="O1335" s="186"/>
      <c r="P1335" s="186"/>
      <c r="Q1335" s="11"/>
      <c r="R1335" s="172"/>
      <c r="S1335" s="172"/>
      <c r="T1335" s="172"/>
      <c r="U1335" s="172"/>
      <c r="V1335" s="172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  <c r="AH1335" s="11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1"/>
      <c r="BH1335" s="11"/>
      <c r="BI1335" s="11"/>
      <c r="BJ1335" s="11"/>
      <c r="BK1335" s="11"/>
      <c r="BL1335" s="11"/>
      <c r="BM1335" s="11"/>
      <c r="BN1335" s="11"/>
      <c r="BO1335" s="11"/>
      <c r="BP1335" s="11"/>
      <c r="BQ1335" s="11"/>
      <c r="BR1335" s="11"/>
      <c r="BS1335" s="11"/>
      <c r="BT1335" s="11"/>
      <c r="BU1335" s="11"/>
      <c r="BV1335" s="11"/>
      <c r="BW1335" s="11"/>
      <c r="BX1335" s="11"/>
      <c r="BY1335" s="11"/>
      <c r="BZ1335" s="11"/>
      <c r="CA1335" s="11"/>
      <c r="CB1335" s="11"/>
    </row>
    <row r="1336" spans="1:80" s="9" customFormat="1" x14ac:dyDescent="0.2">
      <c r="A1336" s="7"/>
      <c r="B1336" s="105"/>
      <c r="C1336" s="106"/>
      <c r="D1336" s="107"/>
      <c r="E1336" s="107"/>
      <c r="F1336" s="108"/>
      <c r="G1336" s="109"/>
      <c r="H1336" s="109"/>
      <c r="I1336" s="109"/>
      <c r="J1336" s="109"/>
      <c r="K1336" s="110"/>
      <c r="L1336" s="181"/>
      <c r="M1336" s="181"/>
      <c r="N1336" s="11"/>
      <c r="O1336" s="186"/>
      <c r="P1336" s="186"/>
      <c r="Q1336" s="11"/>
      <c r="R1336" s="172"/>
      <c r="S1336" s="172"/>
      <c r="T1336" s="172"/>
      <c r="U1336" s="172"/>
      <c r="V1336" s="172"/>
      <c r="W1336" s="11"/>
      <c r="X1336" s="11"/>
      <c r="Y1336" s="11"/>
      <c r="Z1336" s="11"/>
      <c r="AA1336" s="11"/>
      <c r="AB1336" s="11"/>
      <c r="AC1336" s="11"/>
      <c r="AD1336" s="11"/>
      <c r="AE1336" s="11"/>
      <c r="AF1336" s="11"/>
      <c r="AG1336" s="11"/>
      <c r="AH1336" s="11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1"/>
      <c r="BH1336" s="11"/>
      <c r="BI1336" s="11"/>
      <c r="BJ1336" s="11"/>
      <c r="BK1336" s="11"/>
      <c r="BL1336" s="11"/>
      <c r="BM1336" s="11"/>
      <c r="BN1336" s="11"/>
      <c r="BO1336" s="11"/>
      <c r="BP1336" s="11"/>
      <c r="BQ1336" s="11"/>
      <c r="BR1336" s="11"/>
      <c r="BS1336" s="11"/>
      <c r="BT1336" s="11"/>
      <c r="BU1336" s="11"/>
      <c r="BV1336" s="11"/>
      <c r="BW1336" s="11"/>
      <c r="BX1336" s="11"/>
      <c r="BY1336" s="11"/>
      <c r="BZ1336" s="11"/>
      <c r="CA1336" s="11"/>
      <c r="CB1336" s="11"/>
    </row>
    <row r="1337" spans="1:80" s="9" customFormat="1" x14ac:dyDescent="0.2">
      <c r="A1337" s="7"/>
      <c r="B1337" s="105"/>
      <c r="C1337" s="106"/>
      <c r="D1337" s="107"/>
      <c r="E1337" s="107"/>
      <c r="F1337" s="108"/>
      <c r="G1337" s="109"/>
      <c r="H1337" s="109"/>
      <c r="I1337" s="109"/>
      <c r="J1337" s="109"/>
      <c r="K1337" s="110"/>
      <c r="L1337" s="181"/>
      <c r="M1337" s="181"/>
      <c r="N1337" s="11"/>
      <c r="O1337" s="186"/>
      <c r="P1337" s="186"/>
      <c r="Q1337" s="11"/>
      <c r="R1337" s="172"/>
      <c r="S1337" s="172"/>
      <c r="T1337" s="172"/>
      <c r="U1337" s="172"/>
      <c r="V1337" s="172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  <c r="AH1337" s="11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1"/>
      <c r="BH1337" s="11"/>
      <c r="BI1337" s="11"/>
      <c r="BJ1337" s="11"/>
      <c r="BK1337" s="11"/>
      <c r="BL1337" s="11"/>
      <c r="BM1337" s="11"/>
      <c r="BN1337" s="11"/>
      <c r="BO1337" s="11"/>
      <c r="BP1337" s="11"/>
      <c r="BQ1337" s="11"/>
      <c r="BR1337" s="11"/>
      <c r="BS1337" s="11"/>
      <c r="BT1337" s="11"/>
      <c r="BU1337" s="11"/>
      <c r="BV1337" s="11"/>
      <c r="BW1337" s="11"/>
      <c r="BX1337" s="11"/>
      <c r="BY1337" s="11"/>
      <c r="BZ1337" s="11"/>
      <c r="CA1337" s="11"/>
      <c r="CB1337" s="11"/>
    </row>
    <row r="1338" spans="1:80" s="9" customFormat="1" x14ac:dyDescent="0.2">
      <c r="A1338" s="7"/>
      <c r="B1338" s="105"/>
      <c r="C1338" s="106"/>
      <c r="D1338" s="107"/>
      <c r="E1338" s="107"/>
      <c r="F1338" s="108"/>
      <c r="G1338" s="109"/>
      <c r="H1338" s="109"/>
      <c r="I1338" s="109"/>
      <c r="J1338" s="109"/>
      <c r="K1338" s="110"/>
      <c r="L1338" s="181"/>
      <c r="M1338" s="181"/>
      <c r="N1338" s="11"/>
      <c r="O1338" s="186"/>
      <c r="P1338" s="186"/>
      <c r="Q1338" s="11"/>
      <c r="R1338" s="172"/>
      <c r="S1338" s="172"/>
      <c r="T1338" s="172"/>
      <c r="U1338" s="172"/>
      <c r="V1338" s="172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1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1"/>
      <c r="BH1338" s="11"/>
      <c r="BI1338" s="11"/>
      <c r="BJ1338" s="11"/>
      <c r="BK1338" s="11"/>
      <c r="BL1338" s="11"/>
      <c r="BM1338" s="11"/>
      <c r="BN1338" s="11"/>
      <c r="BO1338" s="11"/>
      <c r="BP1338" s="11"/>
      <c r="BQ1338" s="11"/>
      <c r="BR1338" s="11"/>
      <c r="BS1338" s="11"/>
      <c r="BT1338" s="11"/>
      <c r="BU1338" s="11"/>
      <c r="BV1338" s="11"/>
      <c r="BW1338" s="11"/>
      <c r="BX1338" s="11"/>
      <c r="BY1338" s="11"/>
      <c r="BZ1338" s="11"/>
      <c r="CA1338" s="11"/>
      <c r="CB1338" s="11"/>
    </row>
    <row r="1339" spans="1:80" s="9" customFormat="1" x14ac:dyDescent="0.2">
      <c r="A1339" s="7"/>
      <c r="B1339" s="105"/>
      <c r="C1339" s="106"/>
      <c r="D1339" s="107"/>
      <c r="E1339" s="107"/>
      <c r="F1339" s="108"/>
      <c r="G1339" s="109"/>
      <c r="H1339" s="109"/>
      <c r="I1339" s="109"/>
      <c r="J1339" s="109"/>
      <c r="K1339" s="110"/>
      <c r="L1339" s="181"/>
      <c r="M1339" s="181"/>
      <c r="N1339" s="11"/>
      <c r="O1339" s="186"/>
      <c r="P1339" s="186"/>
      <c r="Q1339" s="11"/>
      <c r="R1339" s="172"/>
      <c r="S1339" s="172"/>
      <c r="T1339" s="172"/>
      <c r="U1339" s="172"/>
      <c r="V1339" s="172"/>
      <c r="W1339" s="11"/>
      <c r="X1339" s="11"/>
      <c r="Y1339" s="11"/>
      <c r="Z1339" s="11"/>
      <c r="AA1339" s="11"/>
      <c r="AB1339" s="11"/>
      <c r="AC1339" s="11"/>
      <c r="AD1339" s="11"/>
      <c r="AE1339" s="11"/>
      <c r="AF1339" s="11"/>
      <c r="AG1339" s="11"/>
      <c r="AH1339" s="11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1"/>
      <c r="BH1339" s="11"/>
      <c r="BI1339" s="11"/>
      <c r="BJ1339" s="11"/>
      <c r="BK1339" s="11"/>
      <c r="BL1339" s="11"/>
      <c r="BM1339" s="11"/>
      <c r="BN1339" s="11"/>
      <c r="BO1339" s="11"/>
      <c r="BP1339" s="11"/>
      <c r="BQ1339" s="11"/>
      <c r="BR1339" s="11"/>
      <c r="BS1339" s="11"/>
      <c r="BT1339" s="11"/>
      <c r="BU1339" s="11"/>
      <c r="BV1339" s="11"/>
      <c r="BW1339" s="11"/>
      <c r="BX1339" s="11"/>
      <c r="BY1339" s="11"/>
      <c r="BZ1339" s="11"/>
      <c r="CA1339" s="11"/>
      <c r="CB1339" s="11"/>
    </row>
    <row r="1340" spans="1:80" s="9" customFormat="1" x14ac:dyDescent="0.2">
      <c r="A1340" s="7"/>
      <c r="B1340" s="105"/>
      <c r="C1340" s="106"/>
      <c r="D1340" s="107"/>
      <c r="E1340" s="107"/>
      <c r="F1340" s="108"/>
      <c r="G1340" s="109"/>
      <c r="H1340" s="109"/>
      <c r="I1340" s="109"/>
      <c r="J1340" s="109"/>
      <c r="K1340" s="110"/>
      <c r="L1340" s="181"/>
      <c r="M1340" s="181"/>
      <c r="N1340" s="11"/>
      <c r="O1340" s="186"/>
      <c r="P1340" s="186"/>
      <c r="Q1340" s="11"/>
      <c r="R1340" s="172"/>
      <c r="S1340" s="172"/>
      <c r="T1340" s="172"/>
      <c r="U1340" s="172"/>
      <c r="V1340" s="172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  <c r="AH1340" s="11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1"/>
      <c r="BH1340" s="11"/>
      <c r="BI1340" s="11"/>
      <c r="BJ1340" s="11"/>
      <c r="BK1340" s="11"/>
      <c r="BL1340" s="11"/>
      <c r="BM1340" s="11"/>
      <c r="BN1340" s="11"/>
      <c r="BO1340" s="11"/>
      <c r="BP1340" s="11"/>
      <c r="BQ1340" s="11"/>
      <c r="BR1340" s="11"/>
      <c r="BS1340" s="11"/>
      <c r="BT1340" s="11"/>
      <c r="BU1340" s="11"/>
      <c r="BV1340" s="11"/>
      <c r="BW1340" s="11"/>
      <c r="BX1340" s="11"/>
      <c r="BY1340" s="11"/>
      <c r="BZ1340" s="11"/>
      <c r="CA1340" s="11"/>
      <c r="CB1340" s="11"/>
    </row>
    <row r="1341" spans="1:80" s="9" customFormat="1" x14ac:dyDescent="0.2">
      <c r="A1341" s="7"/>
      <c r="B1341" s="105"/>
      <c r="C1341" s="106"/>
      <c r="D1341" s="107"/>
      <c r="E1341" s="107"/>
      <c r="F1341" s="108"/>
      <c r="G1341" s="109"/>
      <c r="H1341" s="109"/>
      <c r="I1341" s="109"/>
      <c r="J1341" s="109"/>
      <c r="K1341" s="110"/>
      <c r="L1341" s="181"/>
      <c r="M1341" s="181"/>
      <c r="N1341" s="11"/>
      <c r="O1341" s="186"/>
      <c r="P1341" s="186"/>
      <c r="Q1341" s="11"/>
      <c r="R1341" s="172"/>
      <c r="S1341" s="172"/>
      <c r="T1341" s="172"/>
      <c r="U1341" s="172"/>
      <c r="V1341" s="172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  <c r="AH1341" s="11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1"/>
      <c r="BH1341" s="11"/>
      <c r="BI1341" s="11"/>
      <c r="BJ1341" s="11"/>
      <c r="BK1341" s="11"/>
      <c r="BL1341" s="11"/>
      <c r="BM1341" s="11"/>
      <c r="BN1341" s="11"/>
      <c r="BO1341" s="11"/>
      <c r="BP1341" s="11"/>
      <c r="BQ1341" s="11"/>
      <c r="BR1341" s="11"/>
      <c r="BS1341" s="11"/>
      <c r="BT1341" s="11"/>
      <c r="BU1341" s="11"/>
      <c r="BV1341" s="11"/>
      <c r="BW1341" s="11"/>
      <c r="BX1341" s="11"/>
      <c r="BY1341" s="11"/>
      <c r="BZ1341" s="11"/>
      <c r="CA1341" s="11"/>
      <c r="CB1341" s="11"/>
    </row>
    <row r="1342" spans="1:80" s="9" customFormat="1" x14ac:dyDescent="0.2">
      <c r="A1342" s="7"/>
      <c r="B1342" s="105"/>
      <c r="C1342" s="106"/>
      <c r="D1342" s="107"/>
      <c r="E1342" s="107"/>
      <c r="F1342" s="108"/>
      <c r="G1342" s="109"/>
      <c r="H1342" s="109"/>
      <c r="I1342" s="109"/>
      <c r="J1342" s="109"/>
      <c r="K1342" s="110"/>
      <c r="L1342" s="181"/>
      <c r="M1342" s="181"/>
      <c r="N1342" s="11"/>
      <c r="O1342" s="186"/>
      <c r="P1342" s="186"/>
      <c r="Q1342" s="11"/>
      <c r="R1342" s="172"/>
      <c r="S1342" s="172"/>
      <c r="T1342" s="172"/>
      <c r="U1342" s="172"/>
      <c r="V1342" s="172"/>
      <c r="W1342" s="11"/>
      <c r="X1342" s="11"/>
      <c r="Y1342" s="11"/>
      <c r="Z1342" s="11"/>
      <c r="AA1342" s="11"/>
      <c r="AB1342" s="11"/>
      <c r="AC1342" s="11"/>
      <c r="AD1342" s="11"/>
      <c r="AE1342" s="11"/>
      <c r="AF1342" s="11"/>
      <c r="AG1342" s="11"/>
      <c r="AH1342" s="11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1"/>
      <c r="BH1342" s="11"/>
      <c r="BI1342" s="11"/>
      <c r="BJ1342" s="11"/>
      <c r="BK1342" s="11"/>
      <c r="BL1342" s="11"/>
      <c r="BM1342" s="11"/>
      <c r="BN1342" s="11"/>
      <c r="BO1342" s="11"/>
      <c r="BP1342" s="11"/>
      <c r="BQ1342" s="11"/>
      <c r="BR1342" s="11"/>
      <c r="BS1342" s="11"/>
      <c r="BT1342" s="11"/>
      <c r="BU1342" s="11"/>
      <c r="BV1342" s="11"/>
      <c r="BW1342" s="11"/>
      <c r="BX1342" s="11"/>
      <c r="BY1342" s="11"/>
      <c r="BZ1342" s="11"/>
      <c r="CA1342" s="11"/>
      <c r="CB1342" s="11"/>
    </row>
    <row r="1343" spans="1:80" s="9" customFormat="1" x14ac:dyDescent="0.2">
      <c r="A1343" s="7"/>
      <c r="B1343" s="105"/>
      <c r="C1343" s="106"/>
      <c r="D1343" s="107"/>
      <c r="E1343" s="107"/>
      <c r="F1343" s="108"/>
      <c r="G1343" s="109"/>
      <c r="H1343" s="109"/>
      <c r="I1343" s="109"/>
      <c r="J1343" s="109"/>
      <c r="K1343" s="110"/>
      <c r="L1343" s="181"/>
      <c r="M1343" s="181"/>
      <c r="N1343" s="11"/>
      <c r="O1343" s="186"/>
      <c r="P1343" s="186"/>
      <c r="Q1343" s="11"/>
      <c r="R1343" s="172"/>
      <c r="S1343" s="172"/>
      <c r="T1343" s="172"/>
      <c r="U1343" s="172"/>
      <c r="V1343" s="172"/>
      <c r="W1343" s="11"/>
      <c r="X1343" s="11"/>
      <c r="Y1343" s="11"/>
      <c r="Z1343" s="11"/>
      <c r="AA1343" s="11"/>
      <c r="AB1343" s="11"/>
      <c r="AC1343" s="11"/>
      <c r="AD1343" s="11"/>
      <c r="AE1343" s="11"/>
      <c r="AF1343" s="11"/>
      <c r="AG1343" s="11"/>
      <c r="AH1343" s="11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1"/>
      <c r="BH1343" s="11"/>
      <c r="BI1343" s="11"/>
      <c r="BJ1343" s="11"/>
      <c r="BK1343" s="11"/>
      <c r="BL1343" s="11"/>
      <c r="BM1343" s="11"/>
      <c r="BN1343" s="11"/>
      <c r="BO1343" s="11"/>
      <c r="BP1343" s="11"/>
      <c r="BQ1343" s="11"/>
      <c r="BR1343" s="11"/>
      <c r="BS1343" s="11"/>
      <c r="BT1343" s="11"/>
      <c r="BU1343" s="11"/>
      <c r="BV1343" s="11"/>
      <c r="BW1343" s="11"/>
      <c r="BX1343" s="11"/>
      <c r="BY1343" s="11"/>
      <c r="BZ1343" s="11"/>
      <c r="CA1343" s="11"/>
      <c r="CB1343" s="11"/>
    </row>
    <row r="1344" spans="1:80" s="9" customFormat="1" x14ac:dyDescent="0.2">
      <c r="A1344" s="7"/>
      <c r="B1344" s="105"/>
      <c r="C1344" s="106"/>
      <c r="D1344" s="107"/>
      <c r="E1344" s="107"/>
      <c r="F1344" s="108"/>
      <c r="G1344" s="109"/>
      <c r="H1344" s="109"/>
      <c r="I1344" s="109"/>
      <c r="J1344" s="109"/>
      <c r="K1344" s="110"/>
      <c r="L1344" s="181"/>
      <c r="M1344" s="181"/>
      <c r="N1344" s="11"/>
      <c r="O1344" s="186"/>
      <c r="P1344" s="186"/>
      <c r="Q1344" s="11"/>
      <c r="R1344" s="172"/>
      <c r="S1344" s="172"/>
      <c r="T1344" s="172"/>
      <c r="U1344" s="172"/>
      <c r="V1344" s="172"/>
      <c r="W1344" s="11"/>
      <c r="X1344" s="11"/>
      <c r="Y1344" s="11"/>
      <c r="Z1344" s="11"/>
      <c r="AA1344" s="11"/>
      <c r="AB1344" s="11"/>
      <c r="AC1344" s="11"/>
      <c r="AD1344" s="11"/>
      <c r="AE1344" s="11"/>
      <c r="AF1344" s="11"/>
      <c r="AG1344" s="11"/>
      <c r="AH1344" s="11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1"/>
      <c r="BH1344" s="11"/>
      <c r="BI1344" s="11"/>
      <c r="BJ1344" s="11"/>
      <c r="BK1344" s="11"/>
      <c r="BL1344" s="11"/>
      <c r="BM1344" s="11"/>
      <c r="BN1344" s="11"/>
      <c r="BO1344" s="11"/>
      <c r="BP1344" s="11"/>
      <c r="BQ1344" s="11"/>
      <c r="BR1344" s="11"/>
      <c r="BS1344" s="11"/>
      <c r="BT1344" s="11"/>
      <c r="BU1344" s="11"/>
      <c r="BV1344" s="11"/>
      <c r="BW1344" s="11"/>
      <c r="BX1344" s="11"/>
      <c r="BY1344" s="11"/>
      <c r="BZ1344" s="11"/>
      <c r="CA1344" s="11"/>
      <c r="CB1344" s="11"/>
    </row>
    <row r="1345" spans="1:80" s="9" customFormat="1" x14ac:dyDescent="0.2">
      <c r="A1345" s="7"/>
      <c r="B1345" s="105"/>
      <c r="C1345" s="106"/>
      <c r="D1345" s="107"/>
      <c r="E1345" s="107"/>
      <c r="F1345" s="108"/>
      <c r="G1345" s="109"/>
      <c r="H1345" s="109"/>
      <c r="I1345" s="109"/>
      <c r="J1345" s="109"/>
      <c r="K1345" s="110"/>
      <c r="L1345" s="181"/>
      <c r="M1345" s="181"/>
      <c r="N1345" s="11"/>
      <c r="O1345" s="186"/>
      <c r="P1345" s="186"/>
      <c r="Q1345" s="11"/>
      <c r="R1345" s="172"/>
      <c r="S1345" s="172"/>
      <c r="T1345" s="172"/>
      <c r="U1345" s="172"/>
      <c r="V1345" s="172"/>
      <c r="W1345" s="11"/>
      <c r="X1345" s="11"/>
      <c r="Y1345" s="11"/>
      <c r="Z1345" s="11"/>
      <c r="AA1345" s="11"/>
      <c r="AB1345" s="11"/>
      <c r="AC1345" s="11"/>
      <c r="AD1345" s="11"/>
      <c r="AE1345" s="11"/>
      <c r="AF1345" s="11"/>
      <c r="AG1345" s="11"/>
      <c r="AH1345" s="11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1"/>
      <c r="BH1345" s="11"/>
      <c r="BI1345" s="11"/>
      <c r="BJ1345" s="11"/>
      <c r="BK1345" s="11"/>
      <c r="BL1345" s="11"/>
      <c r="BM1345" s="11"/>
      <c r="BN1345" s="11"/>
      <c r="BO1345" s="11"/>
      <c r="BP1345" s="11"/>
      <c r="BQ1345" s="11"/>
      <c r="BR1345" s="11"/>
      <c r="BS1345" s="11"/>
      <c r="BT1345" s="11"/>
      <c r="BU1345" s="11"/>
      <c r="BV1345" s="11"/>
      <c r="BW1345" s="11"/>
      <c r="BX1345" s="11"/>
      <c r="BY1345" s="11"/>
      <c r="BZ1345" s="11"/>
      <c r="CA1345" s="11"/>
      <c r="CB1345" s="11"/>
    </row>
    <row r="1346" spans="1:80" s="9" customFormat="1" x14ac:dyDescent="0.2">
      <c r="A1346" s="7"/>
      <c r="B1346" s="105"/>
      <c r="C1346" s="106"/>
      <c r="D1346" s="107"/>
      <c r="E1346" s="107"/>
      <c r="F1346" s="108"/>
      <c r="G1346" s="109"/>
      <c r="H1346" s="109"/>
      <c r="I1346" s="109"/>
      <c r="J1346" s="109"/>
      <c r="K1346" s="110"/>
      <c r="L1346" s="181"/>
      <c r="M1346" s="181"/>
      <c r="N1346" s="11"/>
      <c r="O1346" s="186"/>
      <c r="P1346" s="186"/>
      <c r="Q1346" s="11"/>
      <c r="R1346" s="172"/>
      <c r="S1346" s="172"/>
      <c r="T1346" s="172"/>
      <c r="U1346" s="172"/>
      <c r="V1346" s="172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  <c r="AH1346" s="11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1"/>
      <c r="BH1346" s="11"/>
      <c r="BI1346" s="11"/>
      <c r="BJ1346" s="11"/>
      <c r="BK1346" s="11"/>
      <c r="BL1346" s="11"/>
      <c r="BM1346" s="11"/>
      <c r="BN1346" s="11"/>
      <c r="BO1346" s="11"/>
      <c r="BP1346" s="11"/>
      <c r="BQ1346" s="11"/>
      <c r="BR1346" s="11"/>
      <c r="BS1346" s="11"/>
      <c r="BT1346" s="11"/>
      <c r="BU1346" s="11"/>
      <c r="BV1346" s="11"/>
      <c r="BW1346" s="11"/>
      <c r="BX1346" s="11"/>
      <c r="BY1346" s="11"/>
      <c r="BZ1346" s="11"/>
      <c r="CA1346" s="11"/>
      <c r="CB1346" s="11"/>
    </row>
    <row r="1347" spans="1:80" s="9" customFormat="1" x14ac:dyDescent="0.2">
      <c r="A1347" s="7"/>
      <c r="B1347" s="105"/>
      <c r="C1347" s="106"/>
      <c r="D1347" s="107"/>
      <c r="E1347" s="107"/>
      <c r="F1347" s="108"/>
      <c r="G1347" s="109"/>
      <c r="H1347" s="109"/>
      <c r="I1347" s="109"/>
      <c r="J1347" s="109"/>
      <c r="K1347" s="110"/>
      <c r="L1347" s="181"/>
      <c r="M1347" s="181"/>
      <c r="N1347" s="11"/>
      <c r="O1347" s="186"/>
      <c r="P1347" s="186"/>
      <c r="Q1347" s="11"/>
      <c r="R1347" s="172"/>
      <c r="S1347" s="172"/>
      <c r="T1347" s="172"/>
      <c r="U1347" s="172"/>
      <c r="V1347" s="172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1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1"/>
      <c r="BH1347" s="11"/>
      <c r="BI1347" s="11"/>
      <c r="BJ1347" s="11"/>
      <c r="BK1347" s="11"/>
      <c r="BL1347" s="11"/>
      <c r="BM1347" s="11"/>
      <c r="BN1347" s="11"/>
      <c r="BO1347" s="11"/>
      <c r="BP1347" s="11"/>
      <c r="BQ1347" s="11"/>
      <c r="BR1347" s="11"/>
      <c r="BS1347" s="11"/>
      <c r="BT1347" s="11"/>
      <c r="BU1347" s="11"/>
      <c r="BV1347" s="11"/>
      <c r="BW1347" s="11"/>
      <c r="BX1347" s="11"/>
      <c r="BY1347" s="11"/>
      <c r="BZ1347" s="11"/>
      <c r="CA1347" s="11"/>
      <c r="CB1347" s="11"/>
    </row>
    <row r="1348" spans="1:80" s="9" customFormat="1" x14ac:dyDescent="0.2">
      <c r="A1348" s="7"/>
      <c r="B1348" s="105"/>
      <c r="C1348" s="106"/>
      <c r="D1348" s="107"/>
      <c r="E1348" s="107"/>
      <c r="F1348" s="108"/>
      <c r="G1348" s="109"/>
      <c r="H1348" s="109"/>
      <c r="I1348" s="109"/>
      <c r="J1348" s="109"/>
      <c r="K1348" s="110"/>
      <c r="L1348" s="181"/>
      <c r="M1348" s="181"/>
      <c r="N1348" s="11"/>
      <c r="O1348" s="186"/>
      <c r="P1348" s="186"/>
      <c r="Q1348" s="11"/>
      <c r="R1348" s="172"/>
      <c r="S1348" s="172"/>
      <c r="T1348" s="172"/>
      <c r="U1348" s="172"/>
      <c r="V1348" s="172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1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1"/>
      <c r="BH1348" s="11"/>
      <c r="BI1348" s="11"/>
      <c r="BJ1348" s="11"/>
      <c r="BK1348" s="11"/>
      <c r="BL1348" s="11"/>
      <c r="BM1348" s="11"/>
      <c r="BN1348" s="11"/>
      <c r="BO1348" s="11"/>
      <c r="BP1348" s="11"/>
      <c r="BQ1348" s="11"/>
      <c r="BR1348" s="11"/>
      <c r="BS1348" s="11"/>
      <c r="BT1348" s="11"/>
      <c r="BU1348" s="11"/>
      <c r="BV1348" s="11"/>
      <c r="BW1348" s="11"/>
      <c r="BX1348" s="11"/>
      <c r="BY1348" s="11"/>
      <c r="BZ1348" s="11"/>
      <c r="CA1348" s="11"/>
      <c r="CB1348" s="11"/>
    </row>
    <row r="1349" spans="1:80" s="9" customFormat="1" x14ac:dyDescent="0.2">
      <c r="A1349" s="7"/>
      <c r="B1349" s="105"/>
      <c r="C1349" s="106"/>
      <c r="D1349" s="107"/>
      <c r="E1349" s="107"/>
      <c r="F1349" s="108"/>
      <c r="G1349" s="109"/>
      <c r="H1349" s="109"/>
      <c r="I1349" s="109"/>
      <c r="J1349" s="109"/>
      <c r="K1349" s="110"/>
      <c r="L1349" s="181"/>
      <c r="M1349" s="181"/>
      <c r="N1349" s="11"/>
      <c r="O1349" s="186"/>
      <c r="P1349" s="186"/>
      <c r="Q1349" s="11"/>
      <c r="R1349" s="172"/>
      <c r="S1349" s="172"/>
      <c r="T1349" s="172"/>
      <c r="U1349" s="172"/>
      <c r="V1349" s="172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  <c r="AH1349" s="11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1"/>
      <c r="BH1349" s="11"/>
      <c r="BI1349" s="11"/>
      <c r="BJ1349" s="11"/>
      <c r="BK1349" s="11"/>
      <c r="BL1349" s="11"/>
      <c r="BM1349" s="11"/>
      <c r="BN1349" s="11"/>
      <c r="BO1349" s="11"/>
      <c r="BP1349" s="11"/>
      <c r="BQ1349" s="11"/>
      <c r="BR1349" s="11"/>
      <c r="BS1349" s="11"/>
      <c r="BT1349" s="11"/>
      <c r="BU1349" s="11"/>
      <c r="BV1349" s="11"/>
      <c r="BW1349" s="11"/>
      <c r="BX1349" s="11"/>
      <c r="BY1349" s="11"/>
      <c r="BZ1349" s="11"/>
      <c r="CA1349" s="11"/>
      <c r="CB1349" s="11"/>
    </row>
    <row r="1350" spans="1:80" s="9" customFormat="1" x14ac:dyDescent="0.2">
      <c r="A1350" s="7"/>
      <c r="B1350" s="105"/>
      <c r="C1350" s="106"/>
      <c r="D1350" s="107"/>
      <c r="E1350" s="107"/>
      <c r="F1350" s="108"/>
      <c r="G1350" s="109"/>
      <c r="H1350" s="109"/>
      <c r="I1350" s="109"/>
      <c r="J1350" s="109"/>
      <c r="K1350" s="110"/>
      <c r="L1350" s="181"/>
      <c r="M1350" s="181"/>
      <c r="N1350" s="11"/>
      <c r="O1350" s="186"/>
      <c r="P1350" s="186"/>
      <c r="Q1350" s="11"/>
      <c r="R1350" s="172"/>
      <c r="S1350" s="172"/>
      <c r="T1350" s="172"/>
      <c r="U1350" s="172"/>
      <c r="V1350" s="172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  <c r="AH1350" s="11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1"/>
      <c r="BH1350" s="11"/>
      <c r="BI1350" s="11"/>
      <c r="BJ1350" s="11"/>
      <c r="BK1350" s="11"/>
      <c r="BL1350" s="11"/>
      <c r="BM1350" s="11"/>
      <c r="BN1350" s="11"/>
      <c r="BO1350" s="11"/>
      <c r="BP1350" s="11"/>
      <c r="BQ1350" s="11"/>
      <c r="BR1350" s="11"/>
      <c r="BS1350" s="11"/>
      <c r="BT1350" s="11"/>
      <c r="BU1350" s="11"/>
      <c r="BV1350" s="11"/>
      <c r="BW1350" s="11"/>
      <c r="BX1350" s="11"/>
      <c r="BY1350" s="11"/>
      <c r="BZ1350" s="11"/>
      <c r="CA1350" s="11"/>
      <c r="CB1350" s="11"/>
    </row>
    <row r="1351" spans="1:80" s="9" customFormat="1" x14ac:dyDescent="0.2">
      <c r="A1351" s="7"/>
      <c r="B1351" s="105"/>
      <c r="C1351" s="106"/>
      <c r="D1351" s="107"/>
      <c r="E1351" s="107"/>
      <c r="F1351" s="108"/>
      <c r="G1351" s="109"/>
      <c r="H1351" s="109"/>
      <c r="I1351" s="109"/>
      <c r="J1351" s="109"/>
      <c r="K1351" s="110"/>
      <c r="L1351" s="181"/>
      <c r="M1351" s="181"/>
      <c r="N1351" s="11"/>
      <c r="O1351" s="186"/>
      <c r="P1351" s="186"/>
      <c r="Q1351" s="11"/>
      <c r="R1351" s="172"/>
      <c r="S1351" s="172"/>
      <c r="T1351" s="172"/>
      <c r="U1351" s="172"/>
      <c r="V1351" s="172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1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1"/>
      <c r="BH1351" s="11"/>
      <c r="BI1351" s="11"/>
      <c r="BJ1351" s="11"/>
      <c r="BK1351" s="11"/>
      <c r="BL1351" s="11"/>
      <c r="BM1351" s="11"/>
      <c r="BN1351" s="11"/>
      <c r="BO1351" s="11"/>
      <c r="BP1351" s="11"/>
      <c r="BQ1351" s="11"/>
      <c r="BR1351" s="11"/>
      <c r="BS1351" s="11"/>
      <c r="BT1351" s="11"/>
      <c r="BU1351" s="11"/>
      <c r="BV1351" s="11"/>
      <c r="BW1351" s="11"/>
      <c r="BX1351" s="11"/>
      <c r="BY1351" s="11"/>
      <c r="BZ1351" s="11"/>
      <c r="CA1351" s="11"/>
      <c r="CB1351" s="11"/>
    </row>
    <row r="1352" spans="1:80" s="9" customFormat="1" x14ac:dyDescent="0.2">
      <c r="A1352" s="7"/>
      <c r="B1352" s="105"/>
      <c r="C1352" s="106"/>
      <c r="D1352" s="107"/>
      <c r="E1352" s="107"/>
      <c r="F1352" s="108"/>
      <c r="G1352" s="109"/>
      <c r="H1352" s="109"/>
      <c r="I1352" s="109"/>
      <c r="J1352" s="109"/>
      <c r="K1352" s="110"/>
      <c r="L1352" s="181"/>
      <c r="M1352" s="181"/>
      <c r="N1352" s="11"/>
      <c r="O1352" s="186"/>
      <c r="P1352" s="186"/>
      <c r="Q1352" s="11"/>
      <c r="R1352" s="172"/>
      <c r="S1352" s="172"/>
      <c r="T1352" s="172"/>
      <c r="U1352" s="172"/>
      <c r="V1352" s="172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1"/>
      <c r="BH1352" s="11"/>
      <c r="BI1352" s="11"/>
      <c r="BJ1352" s="11"/>
      <c r="BK1352" s="11"/>
      <c r="BL1352" s="11"/>
      <c r="BM1352" s="11"/>
      <c r="BN1352" s="11"/>
      <c r="BO1352" s="11"/>
      <c r="BP1352" s="11"/>
      <c r="BQ1352" s="11"/>
      <c r="BR1352" s="11"/>
      <c r="BS1352" s="11"/>
      <c r="BT1352" s="11"/>
      <c r="BU1352" s="11"/>
      <c r="BV1352" s="11"/>
      <c r="BW1352" s="11"/>
      <c r="BX1352" s="11"/>
      <c r="BY1352" s="11"/>
      <c r="BZ1352" s="11"/>
      <c r="CA1352" s="11"/>
      <c r="CB1352" s="11"/>
    </row>
    <row r="1353" spans="1:80" s="9" customFormat="1" x14ac:dyDescent="0.2">
      <c r="A1353" s="7"/>
      <c r="B1353" s="105"/>
      <c r="C1353" s="106"/>
      <c r="D1353" s="107"/>
      <c r="E1353" s="107"/>
      <c r="F1353" s="108"/>
      <c r="G1353" s="109"/>
      <c r="H1353" s="109"/>
      <c r="I1353" s="109"/>
      <c r="J1353" s="109"/>
      <c r="K1353" s="110"/>
      <c r="L1353" s="181"/>
      <c r="M1353" s="181"/>
      <c r="N1353" s="11"/>
      <c r="O1353" s="186"/>
      <c r="P1353" s="186"/>
      <c r="Q1353" s="11"/>
      <c r="R1353" s="172"/>
      <c r="S1353" s="172"/>
      <c r="T1353" s="172"/>
      <c r="U1353" s="172"/>
      <c r="V1353" s="172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1"/>
      <c r="BH1353" s="11"/>
      <c r="BI1353" s="11"/>
      <c r="BJ1353" s="11"/>
      <c r="BK1353" s="11"/>
      <c r="BL1353" s="11"/>
      <c r="BM1353" s="11"/>
      <c r="BN1353" s="11"/>
      <c r="BO1353" s="11"/>
      <c r="BP1353" s="11"/>
      <c r="BQ1353" s="11"/>
      <c r="BR1353" s="11"/>
      <c r="BS1353" s="11"/>
      <c r="BT1353" s="11"/>
      <c r="BU1353" s="11"/>
      <c r="BV1353" s="11"/>
      <c r="BW1353" s="11"/>
      <c r="BX1353" s="11"/>
      <c r="BY1353" s="11"/>
      <c r="BZ1353" s="11"/>
      <c r="CA1353" s="11"/>
      <c r="CB1353" s="11"/>
    </row>
    <row r="1354" spans="1:80" s="9" customFormat="1" x14ac:dyDescent="0.2">
      <c r="A1354" s="7"/>
      <c r="B1354" s="105"/>
      <c r="C1354" s="106"/>
      <c r="D1354" s="107"/>
      <c r="E1354" s="107"/>
      <c r="F1354" s="108"/>
      <c r="G1354" s="109"/>
      <c r="H1354" s="109"/>
      <c r="I1354" s="109"/>
      <c r="J1354" s="109"/>
      <c r="K1354" s="110"/>
      <c r="L1354" s="181"/>
      <c r="M1354" s="181"/>
      <c r="N1354" s="11"/>
      <c r="O1354" s="186"/>
      <c r="P1354" s="186"/>
      <c r="Q1354" s="11"/>
      <c r="R1354" s="172"/>
      <c r="S1354" s="172"/>
      <c r="T1354" s="172"/>
      <c r="U1354" s="172"/>
      <c r="V1354" s="172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1"/>
      <c r="BH1354" s="11"/>
      <c r="BI1354" s="11"/>
      <c r="BJ1354" s="11"/>
      <c r="BK1354" s="11"/>
      <c r="BL1354" s="11"/>
      <c r="BM1354" s="11"/>
      <c r="BN1354" s="11"/>
      <c r="BO1354" s="11"/>
      <c r="BP1354" s="11"/>
      <c r="BQ1354" s="11"/>
      <c r="BR1354" s="11"/>
      <c r="BS1354" s="11"/>
      <c r="BT1354" s="11"/>
      <c r="BU1354" s="11"/>
      <c r="BV1354" s="11"/>
      <c r="BW1354" s="11"/>
      <c r="BX1354" s="11"/>
      <c r="BY1354" s="11"/>
      <c r="BZ1354" s="11"/>
      <c r="CA1354" s="11"/>
      <c r="CB1354" s="11"/>
    </row>
    <row r="1355" spans="1:80" s="9" customFormat="1" x14ac:dyDescent="0.2">
      <c r="A1355" s="7"/>
      <c r="B1355" s="105"/>
      <c r="C1355" s="106"/>
      <c r="D1355" s="107"/>
      <c r="E1355" s="107"/>
      <c r="F1355" s="108"/>
      <c r="G1355" s="109"/>
      <c r="H1355" s="109"/>
      <c r="I1355" s="109"/>
      <c r="J1355" s="109"/>
      <c r="K1355" s="110"/>
      <c r="L1355" s="181"/>
      <c r="M1355" s="181"/>
      <c r="N1355" s="11"/>
      <c r="O1355" s="186"/>
      <c r="P1355" s="186"/>
      <c r="Q1355" s="11"/>
      <c r="R1355" s="172"/>
      <c r="S1355" s="172"/>
      <c r="T1355" s="172"/>
      <c r="U1355" s="172"/>
      <c r="V1355" s="172"/>
      <c r="W1355" s="11"/>
      <c r="X1355" s="11"/>
      <c r="Y1355" s="11"/>
      <c r="Z1355" s="11"/>
      <c r="AA1355" s="11"/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1"/>
      <c r="BH1355" s="11"/>
      <c r="BI1355" s="11"/>
      <c r="BJ1355" s="11"/>
      <c r="BK1355" s="11"/>
      <c r="BL1355" s="11"/>
      <c r="BM1355" s="11"/>
      <c r="BN1355" s="11"/>
      <c r="BO1355" s="11"/>
      <c r="BP1355" s="11"/>
      <c r="BQ1355" s="11"/>
      <c r="BR1355" s="11"/>
      <c r="BS1355" s="11"/>
      <c r="BT1355" s="11"/>
      <c r="BU1355" s="11"/>
      <c r="BV1355" s="11"/>
      <c r="BW1355" s="11"/>
      <c r="BX1355" s="11"/>
      <c r="BY1355" s="11"/>
      <c r="BZ1355" s="11"/>
      <c r="CA1355" s="11"/>
      <c r="CB1355" s="11"/>
    </row>
    <row r="1356" spans="1:80" s="9" customFormat="1" x14ac:dyDescent="0.2">
      <c r="A1356" s="7"/>
      <c r="B1356" s="105"/>
      <c r="C1356" s="106"/>
      <c r="D1356" s="107"/>
      <c r="E1356" s="107"/>
      <c r="F1356" s="108"/>
      <c r="G1356" s="109"/>
      <c r="H1356" s="109"/>
      <c r="I1356" s="109"/>
      <c r="J1356" s="109"/>
      <c r="K1356" s="110"/>
      <c r="L1356" s="181"/>
      <c r="M1356" s="181"/>
      <c r="N1356" s="11"/>
      <c r="O1356" s="186"/>
      <c r="P1356" s="186"/>
      <c r="Q1356" s="11"/>
      <c r="R1356" s="172"/>
      <c r="S1356" s="172"/>
      <c r="T1356" s="172"/>
      <c r="U1356" s="172"/>
      <c r="V1356" s="172"/>
      <c r="W1356" s="11"/>
      <c r="X1356" s="11"/>
      <c r="Y1356" s="11"/>
      <c r="Z1356" s="11"/>
      <c r="AA1356" s="11"/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1"/>
      <c r="BH1356" s="11"/>
      <c r="BI1356" s="11"/>
      <c r="BJ1356" s="11"/>
      <c r="BK1356" s="11"/>
      <c r="BL1356" s="11"/>
      <c r="BM1356" s="11"/>
      <c r="BN1356" s="11"/>
      <c r="BO1356" s="11"/>
      <c r="BP1356" s="11"/>
      <c r="BQ1356" s="11"/>
      <c r="BR1356" s="11"/>
      <c r="BS1356" s="11"/>
      <c r="BT1356" s="11"/>
      <c r="BU1356" s="11"/>
      <c r="BV1356" s="11"/>
      <c r="BW1356" s="11"/>
      <c r="BX1356" s="11"/>
      <c r="BY1356" s="11"/>
      <c r="BZ1356" s="11"/>
      <c r="CA1356" s="11"/>
      <c r="CB1356" s="11"/>
    </row>
    <row r="1357" spans="1:80" s="9" customFormat="1" x14ac:dyDescent="0.2">
      <c r="A1357" s="7"/>
      <c r="B1357" s="105"/>
      <c r="C1357" s="106"/>
      <c r="D1357" s="107"/>
      <c r="E1357" s="107"/>
      <c r="F1357" s="108"/>
      <c r="G1357" s="109"/>
      <c r="H1357" s="109"/>
      <c r="I1357" s="109"/>
      <c r="J1357" s="109"/>
      <c r="K1357" s="110"/>
      <c r="L1357" s="181"/>
      <c r="M1357" s="181"/>
      <c r="N1357" s="11"/>
      <c r="O1357" s="186"/>
      <c r="P1357" s="186"/>
      <c r="Q1357" s="11"/>
      <c r="R1357" s="172"/>
      <c r="S1357" s="172"/>
      <c r="T1357" s="172"/>
      <c r="U1357" s="172"/>
      <c r="V1357" s="172"/>
      <c r="W1357" s="11"/>
      <c r="X1357" s="11"/>
      <c r="Y1357" s="11"/>
      <c r="Z1357" s="11"/>
      <c r="AA1357" s="11"/>
      <c r="AB1357" s="11"/>
      <c r="AC1357" s="11"/>
      <c r="AD1357" s="11"/>
      <c r="AE1357" s="11"/>
      <c r="AF1357" s="11"/>
      <c r="AG1357" s="11"/>
      <c r="AH1357" s="11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1"/>
      <c r="BH1357" s="11"/>
      <c r="BI1357" s="11"/>
      <c r="BJ1357" s="11"/>
      <c r="BK1357" s="11"/>
      <c r="BL1357" s="11"/>
      <c r="BM1357" s="11"/>
      <c r="BN1357" s="11"/>
      <c r="BO1357" s="11"/>
      <c r="BP1357" s="11"/>
      <c r="BQ1357" s="11"/>
      <c r="BR1357" s="11"/>
      <c r="BS1357" s="11"/>
      <c r="BT1357" s="11"/>
      <c r="BU1357" s="11"/>
      <c r="BV1357" s="11"/>
      <c r="BW1357" s="11"/>
      <c r="BX1357" s="11"/>
      <c r="BY1357" s="11"/>
      <c r="BZ1357" s="11"/>
      <c r="CA1357" s="11"/>
      <c r="CB1357" s="11"/>
    </row>
    <row r="1358" spans="1:80" s="9" customFormat="1" x14ac:dyDescent="0.2">
      <c r="A1358" s="7"/>
      <c r="B1358" s="105"/>
      <c r="C1358" s="106"/>
      <c r="D1358" s="107"/>
      <c r="E1358" s="107"/>
      <c r="F1358" s="108"/>
      <c r="G1358" s="109"/>
      <c r="H1358" s="109"/>
      <c r="I1358" s="109"/>
      <c r="J1358" s="109"/>
      <c r="K1358" s="110"/>
      <c r="L1358" s="181"/>
      <c r="M1358" s="181"/>
      <c r="N1358" s="11"/>
      <c r="O1358" s="186"/>
      <c r="P1358" s="186"/>
      <c r="Q1358" s="11"/>
      <c r="R1358" s="172"/>
      <c r="S1358" s="172"/>
      <c r="T1358" s="172"/>
      <c r="U1358" s="172"/>
      <c r="V1358" s="172"/>
      <c r="W1358" s="11"/>
      <c r="X1358" s="11"/>
      <c r="Y1358" s="11"/>
      <c r="Z1358" s="11"/>
      <c r="AA1358" s="11"/>
      <c r="AB1358" s="11"/>
      <c r="AC1358" s="11"/>
      <c r="AD1358" s="11"/>
      <c r="AE1358" s="11"/>
      <c r="AF1358" s="11"/>
      <c r="AG1358" s="11"/>
      <c r="AH1358" s="11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1"/>
      <c r="BH1358" s="11"/>
      <c r="BI1358" s="11"/>
      <c r="BJ1358" s="11"/>
      <c r="BK1358" s="11"/>
      <c r="BL1358" s="11"/>
      <c r="BM1358" s="11"/>
      <c r="BN1358" s="11"/>
      <c r="BO1358" s="11"/>
      <c r="BP1358" s="11"/>
      <c r="BQ1358" s="11"/>
      <c r="BR1358" s="11"/>
      <c r="BS1358" s="11"/>
      <c r="BT1358" s="11"/>
      <c r="BU1358" s="11"/>
      <c r="BV1358" s="11"/>
      <c r="BW1358" s="11"/>
      <c r="BX1358" s="11"/>
      <c r="BY1358" s="11"/>
      <c r="BZ1358" s="11"/>
      <c r="CA1358" s="11"/>
      <c r="CB1358" s="11"/>
    </row>
    <row r="1359" spans="1:80" s="9" customFormat="1" x14ac:dyDescent="0.2">
      <c r="A1359" s="7"/>
      <c r="B1359" s="105"/>
      <c r="C1359" s="106"/>
      <c r="D1359" s="107"/>
      <c r="E1359" s="107"/>
      <c r="F1359" s="108"/>
      <c r="G1359" s="109"/>
      <c r="H1359" s="109"/>
      <c r="I1359" s="109"/>
      <c r="J1359" s="109"/>
      <c r="K1359" s="110"/>
      <c r="L1359" s="181"/>
      <c r="M1359" s="181"/>
      <c r="N1359" s="11"/>
      <c r="O1359" s="186"/>
      <c r="P1359" s="186"/>
      <c r="Q1359" s="11"/>
      <c r="R1359" s="172"/>
      <c r="S1359" s="172"/>
      <c r="T1359" s="172"/>
      <c r="U1359" s="172"/>
      <c r="V1359" s="172"/>
      <c r="W1359" s="11"/>
      <c r="X1359" s="11"/>
      <c r="Y1359" s="11"/>
      <c r="Z1359" s="11"/>
      <c r="AA1359" s="11"/>
      <c r="AB1359" s="11"/>
      <c r="AC1359" s="11"/>
      <c r="AD1359" s="11"/>
      <c r="AE1359" s="11"/>
      <c r="AF1359" s="11"/>
      <c r="AG1359" s="11"/>
      <c r="AH1359" s="11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1"/>
      <c r="BH1359" s="11"/>
      <c r="BI1359" s="11"/>
      <c r="BJ1359" s="11"/>
      <c r="BK1359" s="11"/>
      <c r="BL1359" s="11"/>
      <c r="BM1359" s="11"/>
      <c r="BN1359" s="11"/>
      <c r="BO1359" s="11"/>
      <c r="BP1359" s="11"/>
      <c r="BQ1359" s="11"/>
      <c r="BR1359" s="11"/>
      <c r="BS1359" s="11"/>
      <c r="BT1359" s="11"/>
      <c r="BU1359" s="11"/>
      <c r="BV1359" s="11"/>
      <c r="BW1359" s="11"/>
      <c r="BX1359" s="11"/>
      <c r="BY1359" s="11"/>
      <c r="BZ1359" s="11"/>
      <c r="CA1359" s="11"/>
      <c r="CB1359" s="11"/>
    </row>
    <row r="1360" spans="1:80" s="9" customFormat="1" x14ac:dyDescent="0.2">
      <c r="A1360" s="7"/>
      <c r="B1360" s="105"/>
      <c r="C1360" s="106"/>
      <c r="D1360" s="107"/>
      <c r="E1360" s="107"/>
      <c r="F1360" s="108"/>
      <c r="G1360" s="109"/>
      <c r="H1360" s="109"/>
      <c r="I1360" s="109"/>
      <c r="J1360" s="109"/>
      <c r="K1360" s="110"/>
      <c r="L1360" s="181"/>
      <c r="M1360" s="181"/>
      <c r="N1360" s="11"/>
      <c r="O1360" s="186"/>
      <c r="P1360" s="186"/>
      <c r="Q1360" s="11"/>
      <c r="R1360" s="172"/>
      <c r="S1360" s="172"/>
      <c r="T1360" s="172"/>
      <c r="U1360" s="172"/>
      <c r="V1360" s="172"/>
      <c r="W1360" s="11"/>
      <c r="X1360" s="11"/>
      <c r="Y1360" s="11"/>
      <c r="Z1360" s="11"/>
      <c r="AA1360" s="11"/>
      <c r="AB1360" s="11"/>
      <c r="AC1360" s="11"/>
      <c r="AD1360" s="11"/>
      <c r="AE1360" s="11"/>
      <c r="AF1360" s="11"/>
      <c r="AG1360" s="11"/>
      <c r="AH1360" s="11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1"/>
      <c r="BH1360" s="11"/>
      <c r="BI1360" s="11"/>
      <c r="BJ1360" s="11"/>
      <c r="BK1360" s="11"/>
      <c r="BL1360" s="11"/>
      <c r="BM1360" s="11"/>
      <c r="BN1360" s="11"/>
      <c r="BO1360" s="11"/>
      <c r="BP1360" s="11"/>
      <c r="BQ1360" s="11"/>
      <c r="BR1360" s="11"/>
      <c r="BS1360" s="11"/>
      <c r="BT1360" s="11"/>
      <c r="BU1360" s="11"/>
      <c r="BV1360" s="11"/>
      <c r="BW1360" s="11"/>
      <c r="BX1360" s="11"/>
      <c r="BY1360" s="11"/>
      <c r="BZ1360" s="11"/>
      <c r="CA1360" s="11"/>
      <c r="CB1360" s="11"/>
    </row>
    <row r="1361" spans="1:80" s="9" customFormat="1" x14ac:dyDescent="0.2">
      <c r="A1361" s="7"/>
      <c r="B1361" s="105"/>
      <c r="C1361" s="106"/>
      <c r="D1361" s="107"/>
      <c r="E1361" s="107"/>
      <c r="F1361" s="108"/>
      <c r="G1361" s="109"/>
      <c r="H1361" s="109"/>
      <c r="I1361" s="109"/>
      <c r="J1361" s="109"/>
      <c r="K1361" s="110"/>
      <c r="L1361" s="181"/>
      <c r="M1361" s="181"/>
      <c r="N1361" s="11"/>
      <c r="O1361" s="186"/>
      <c r="P1361" s="186"/>
      <c r="Q1361" s="11"/>
      <c r="R1361" s="172"/>
      <c r="S1361" s="172"/>
      <c r="T1361" s="172"/>
      <c r="U1361" s="172"/>
      <c r="V1361" s="172"/>
      <c r="W1361" s="11"/>
      <c r="X1361" s="11"/>
      <c r="Y1361" s="11"/>
      <c r="Z1361" s="11"/>
      <c r="AA1361" s="11"/>
      <c r="AB1361" s="11"/>
      <c r="AC1361" s="11"/>
      <c r="AD1361" s="11"/>
      <c r="AE1361" s="11"/>
      <c r="AF1361" s="11"/>
      <c r="AG1361" s="11"/>
      <c r="AH1361" s="11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1"/>
      <c r="BH1361" s="11"/>
      <c r="BI1361" s="11"/>
      <c r="BJ1361" s="11"/>
      <c r="BK1361" s="11"/>
      <c r="BL1361" s="11"/>
      <c r="BM1361" s="11"/>
      <c r="BN1361" s="11"/>
      <c r="BO1361" s="11"/>
      <c r="BP1361" s="11"/>
      <c r="BQ1361" s="11"/>
      <c r="BR1361" s="11"/>
      <c r="BS1361" s="11"/>
      <c r="BT1361" s="11"/>
      <c r="BU1361" s="11"/>
      <c r="BV1361" s="11"/>
      <c r="BW1361" s="11"/>
      <c r="BX1361" s="11"/>
      <c r="BY1361" s="11"/>
      <c r="BZ1361" s="11"/>
      <c r="CA1361" s="11"/>
      <c r="CB1361" s="11"/>
    </row>
    <row r="1362" spans="1:80" s="9" customFormat="1" x14ac:dyDescent="0.2">
      <c r="A1362" s="7"/>
      <c r="B1362" s="105"/>
      <c r="C1362" s="106"/>
      <c r="D1362" s="107"/>
      <c r="E1362" s="107"/>
      <c r="F1362" s="108"/>
      <c r="G1362" s="109"/>
      <c r="H1362" s="109"/>
      <c r="I1362" s="109"/>
      <c r="J1362" s="109"/>
      <c r="K1362" s="110"/>
      <c r="L1362" s="181"/>
      <c r="M1362" s="181"/>
      <c r="N1362" s="11"/>
      <c r="O1362" s="186"/>
      <c r="P1362" s="186"/>
      <c r="Q1362" s="11"/>
      <c r="R1362" s="172"/>
      <c r="S1362" s="172"/>
      <c r="T1362" s="172"/>
      <c r="U1362" s="172"/>
      <c r="V1362" s="172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  <c r="AH1362" s="11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1"/>
      <c r="BH1362" s="11"/>
      <c r="BI1362" s="11"/>
      <c r="BJ1362" s="11"/>
      <c r="BK1362" s="11"/>
      <c r="BL1362" s="11"/>
      <c r="BM1362" s="11"/>
      <c r="BN1362" s="11"/>
      <c r="BO1362" s="11"/>
      <c r="BP1362" s="11"/>
      <c r="BQ1362" s="11"/>
      <c r="BR1362" s="11"/>
      <c r="BS1362" s="11"/>
      <c r="BT1362" s="11"/>
      <c r="BU1362" s="11"/>
      <c r="BV1362" s="11"/>
      <c r="BW1362" s="11"/>
      <c r="BX1362" s="11"/>
      <c r="BY1362" s="11"/>
      <c r="BZ1362" s="11"/>
      <c r="CA1362" s="11"/>
      <c r="CB1362" s="11"/>
    </row>
    <row r="1363" spans="1:80" s="9" customFormat="1" x14ac:dyDescent="0.2">
      <c r="A1363" s="7"/>
      <c r="B1363" s="105"/>
      <c r="C1363" s="106"/>
      <c r="D1363" s="107"/>
      <c r="E1363" s="107"/>
      <c r="F1363" s="108"/>
      <c r="G1363" s="109"/>
      <c r="H1363" s="109"/>
      <c r="I1363" s="109"/>
      <c r="J1363" s="109"/>
      <c r="K1363" s="110"/>
      <c r="L1363" s="181"/>
      <c r="M1363" s="181"/>
      <c r="N1363" s="11"/>
      <c r="O1363" s="186"/>
      <c r="P1363" s="186"/>
      <c r="Q1363" s="11"/>
      <c r="R1363" s="172"/>
      <c r="S1363" s="172"/>
      <c r="T1363" s="172"/>
      <c r="U1363" s="172"/>
      <c r="V1363" s="172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  <c r="AH1363" s="11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1"/>
      <c r="BH1363" s="11"/>
      <c r="BI1363" s="11"/>
      <c r="BJ1363" s="11"/>
      <c r="BK1363" s="11"/>
      <c r="BL1363" s="11"/>
      <c r="BM1363" s="11"/>
      <c r="BN1363" s="11"/>
      <c r="BO1363" s="11"/>
      <c r="BP1363" s="11"/>
      <c r="BQ1363" s="11"/>
      <c r="BR1363" s="11"/>
      <c r="BS1363" s="11"/>
      <c r="BT1363" s="11"/>
      <c r="BU1363" s="11"/>
      <c r="BV1363" s="11"/>
      <c r="BW1363" s="11"/>
      <c r="BX1363" s="11"/>
      <c r="BY1363" s="11"/>
      <c r="BZ1363" s="11"/>
      <c r="CA1363" s="11"/>
      <c r="CB1363" s="11"/>
    </row>
    <row r="1364" spans="1:80" s="9" customFormat="1" x14ac:dyDescent="0.2">
      <c r="A1364" s="7"/>
      <c r="B1364" s="105"/>
      <c r="C1364" s="106"/>
      <c r="D1364" s="107"/>
      <c r="E1364" s="107"/>
      <c r="F1364" s="108"/>
      <c r="G1364" s="109"/>
      <c r="H1364" s="109"/>
      <c r="I1364" s="109"/>
      <c r="J1364" s="109"/>
      <c r="K1364" s="110"/>
      <c r="L1364" s="181"/>
      <c r="M1364" s="181"/>
      <c r="N1364" s="11"/>
      <c r="O1364" s="186"/>
      <c r="P1364" s="186"/>
      <c r="Q1364" s="11"/>
      <c r="R1364" s="172"/>
      <c r="S1364" s="172"/>
      <c r="T1364" s="172"/>
      <c r="U1364" s="172"/>
      <c r="V1364" s="172"/>
      <c r="W1364" s="11"/>
      <c r="X1364" s="11"/>
      <c r="Y1364" s="11"/>
      <c r="Z1364" s="11"/>
      <c r="AA1364" s="11"/>
      <c r="AB1364" s="11"/>
      <c r="AC1364" s="11"/>
      <c r="AD1364" s="11"/>
      <c r="AE1364" s="11"/>
      <c r="AF1364" s="11"/>
      <c r="AG1364" s="11"/>
      <c r="AH1364" s="11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1"/>
      <c r="BH1364" s="11"/>
      <c r="BI1364" s="11"/>
      <c r="BJ1364" s="11"/>
      <c r="BK1364" s="11"/>
      <c r="BL1364" s="11"/>
      <c r="BM1364" s="11"/>
      <c r="BN1364" s="11"/>
      <c r="BO1364" s="11"/>
      <c r="BP1364" s="11"/>
      <c r="BQ1364" s="11"/>
      <c r="BR1364" s="11"/>
      <c r="BS1364" s="11"/>
      <c r="BT1364" s="11"/>
      <c r="BU1364" s="11"/>
      <c r="BV1364" s="11"/>
      <c r="BW1364" s="11"/>
      <c r="BX1364" s="11"/>
      <c r="BY1364" s="11"/>
      <c r="BZ1364" s="11"/>
      <c r="CA1364" s="11"/>
      <c r="CB1364" s="11"/>
    </row>
    <row r="1365" spans="1:80" s="9" customFormat="1" x14ac:dyDescent="0.2">
      <c r="A1365" s="7"/>
      <c r="B1365" s="105"/>
      <c r="C1365" s="106"/>
      <c r="D1365" s="107"/>
      <c r="E1365" s="107"/>
      <c r="F1365" s="108"/>
      <c r="G1365" s="109"/>
      <c r="H1365" s="109"/>
      <c r="I1365" s="109"/>
      <c r="J1365" s="109"/>
      <c r="K1365" s="110"/>
      <c r="L1365" s="181"/>
      <c r="M1365" s="181"/>
      <c r="N1365" s="11"/>
      <c r="O1365" s="186"/>
      <c r="P1365" s="186"/>
      <c r="Q1365" s="11"/>
      <c r="R1365" s="172"/>
      <c r="S1365" s="172"/>
      <c r="T1365" s="172"/>
      <c r="U1365" s="172"/>
      <c r="V1365" s="172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1"/>
      <c r="BH1365" s="11"/>
      <c r="BI1365" s="11"/>
      <c r="BJ1365" s="11"/>
      <c r="BK1365" s="11"/>
      <c r="BL1365" s="11"/>
      <c r="BM1365" s="11"/>
      <c r="BN1365" s="11"/>
      <c r="BO1365" s="11"/>
      <c r="BP1365" s="11"/>
      <c r="BQ1365" s="11"/>
      <c r="BR1365" s="11"/>
      <c r="BS1365" s="11"/>
      <c r="BT1365" s="11"/>
      <c r="BU1365" s="11"/>
      <c r="BV1365" s="11"/>
      <c r="BW1365" s="11"/>
      <c r="BX1365" s="11"/>
      <c r="BY1365" s="11"/>
      <c r="BZ1365" s="11"/>
      <c r="CA1365" s="11"/>
      <c r="CB1365" s="11"/>
    </row>
    <row r="1366" spans="1:80" s="9" customFormat="1" x14ac:dyDescent="0.2">
      <c r="A1366" s="7"/>
      <c r="B1366" s="105"/>
      <c r="C1366" s="106"/>
      <c r="D1366" s="107"/>
      <c r="E1366" s="107"/>
      <c r="F1366" s="108"/>
      <c r="G1366" s="109"/>
      <c r="H1366" s="109"/>
      <c r="I1366" s="109"/>
      <c r="J1366" s="109"/>
      <c r="K1366" s="110"/>
      <c r="L1366" s="181"/>
      <c r="M1366" s="181"/>
      <c r="N1366" s="11"/>
      <c r="O1366" s="186"/>
      <c r="P1366" s="186"/>
      <c r="Q1366" s="11"/>
      <c r="R1366" s="172"/>
      <c r="S1366" s="172"/>
      <c r="T1366" s="172"/>
      <c r="U1366" s="172"/>
      <c r="V1366" s="172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1"/>
      <c r="BH1366" s="11"/>
      <c r="BI1366" s="11"/>
      <c r="BJ1366" s="11"/>
      <c r="BK1366" s="11"/>
      <c r="BL1366" s="11"/>
      <c r="BM1366" s="11"/>
      <c r="BN1366" s="11"/>
      <c r="BO1366" s="11"/>
      <c r="BP1366" s="11"/>
      <c r="BQ1366" s="11"/>
      <c r="BR1366" s="11"/>
      <c r="BS1366" s="11"/>
      <c r="BT1366" s="11"/>
      <c r="BU1366" s="11"/>
      <c r="BV1366" s="11"/>
      <c r="BW1366" s="11"/>
      <c r="BX1366" s="11"/>
      <c r="BY1366" s="11"/>
      <c r="BZ1366" s="11"/>
      <c r="CA1366" s="11"/>
      <c r="CB1366" s="11"/>
    </row>
    <row r="1367" spans="1:80" s="9" customFormat="1" x14ac:dyDescent="0.2">
      <c r="A1367" s="7"/>
      <c r="B1367" s="105"/>
      <c r="C1367" s="106"/>
      <c r="D1367" s="107"/>
      <c r="E1367" s="107"/>
      <c r="F1367" s="108"/>
      <c r="G1367" s="109"/>
      <c r="H1367" s="109"/>
      <c r="I1367" s="109"/>
      <c r="J1367" s="109"/>
      <c r="K1367" s="110"/>
      <c r="L1367" s="181"/>
      <c r="M1367" s="181"/>
      <c r="N1367" s="11"/>
      <c r="O1367" s="186"/>
      <c r="P1367" s="186"/>
      <c r="Q1367" s="11"/>
      <c r="R1367" s="172"/>
      <c r="S1367" s="172"/>
      <c r="T1367" s="172"/>
      <c r="U1367" s="172"/>
      <c r="V1367" s="172"/>
      <c r="W1367" s="11"/>
      <c r="X1367" s="11"/>
      <c r="Y1367" s="11"/>
      <c r="Z1367" s="11"/>
      <c r="AA1367" s="11"/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1"/>
      <c r="BH1367" s="11"/>
      <c r="BI1367" s="11"/>
      <c r="BJ1367" s="11"/>
      <c r="BK1367" s="11"/>
      <c r="BL1367" s="11"/>
      <c r="BM1367" s="11"/>
      <c r="BN1367" s="11"/>
      <c r="BO1367" s="11"/>
      <c r="BP1367" s="11"/>
      <c r="BQ1367" s="11"/>
      <c r="BR1367" s="11"/>
      <c r="BS1367" s="11"/>
      <c r="BT1367" s="11"/>
      <c r="BU1367" s="11"/>
      <c r="BV1367" s="11"/>
      <c r="BW1367" s="11"/>
      <c r="BX1367" s="11"/>
      <c r="BY1367" s="11"/>
      <c r="BZ1367" s="11"/>
      <c r="CA1367" s="11"/>
      <c r="CB1367" s="11"/>
    </row>
    <row r="1368" spans="1:80" s="9" customFormat="1" x14ac:dyDescent="0.2">
      <c r="A1368" s="7"/>
      <c r="B1368" s="105"/>
      <c r="C1368" s="106"/>
      <c r="D1368" s="107"/>
      <c r="E1368" s="107"/>
      <c r="F1368" s="108"/>
      <c r="G1368" s="109"/>
      <c r="H1368" s="109"/>
      <c r="I1368" s="109"/>
      <c r="J1368" s="109"/>
      <c r="K1368" s="110"/>
      <c r="L1368" s="181"/>
      <c r="M1368" s="181"/>
      <c r="N1368" s="11"/>
      <c r="O1368" s="186"/>
      <c r="P1368" s="186"/>
      <c r="Q1368" s="11"/>
      <c r="R1368" s="172"/>
      <c r="S1368" s="172"/>
      <c r="T1368" s="172"/>
      <c r="U1368" s="172"/>
      <c r="V1368" s="172"/>
      <c r="W1368" s="11"/>
      <c r="X1368" s="11"/>
      <c r="Y1368" s="11"/>
      <c r="Z1368" s="11"/>
      <c r="AA1368" s="11"/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/>
      <c r="BQ1368" s="11"/>
      <c r="BR1368" s="11"/>
      <c r="BS1368" s="11"/>
      <c r="BT1368" s="11"/>
      <c r="BU1368" s="11"/>
      <c r="BV1368" s="11"/>
      <c r="BW1368" s="11"/>
      <c r="BX1368" s="11"/>
      <c r="BY1368" s="11"/>
      <c r="BZ1368" s="11"/>
      <c r="CA1368" s="11"/>
      <c r="CB1368" s="11"/>
    </row>
    <row r="1369" spans="1:80" s="9" customFormat="1" x14ac:dyDescent="0.2">
      <c r="A1369" s="7"/>
      <c r="B1369" s="105"/>
      <c r="C1369" s="106"/>
      <c r="D1369" s="107"/>
      <c r="E1369" s="107"/>
      <c r="F1369" s="108"/>
      <c r="G1369" s="109"/>
      <c r="H1369" s="109"/>
      <c r="I1369" s="109"/>
      <c r="J1369" s="109"/>
      <c r="K1369" s="110"/>
      <c r="L1369" s="181"/>
      <c r="M1369" s="181"/>
      <c r="N1369" s="11"/>
      <c r="O1369" s="186"/>
      <c r="P1369" s="186"/>
      <c r="Q1369" s="11"/>
      <c r="R1369" s="172"/>
      <c r="S1369" s="172"/>
      <c r="T1369" s="172"/>
      <c r="U1369" s="172"/>
      <c r="V1369" s="172"/>
      <c r="W1369" s="11"/>
      <c r="X1369" s="11"/>
      <c r="Y1369" s="11"/>
      <c r="Z1369" s="11"/>
      <c r="AA1369" s="11"/>
      <c r="AB1369" s="11"/>
      <c r="AC1369" s="11"/>
      <c r="AD1369" s="11"/>
      <c r="AE1369" s="11"/>
      <c r="AF1369" s="11"/>
      <c r="AG1369" s="11"/>
      <c r="AH1369" s="11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1"/>
      <c r="BH1369" s="11"/>
      <c r="BI1369" s="11"/>
      <c r="BJ1369" s="11"/>
      <c r="BK1369" s="11"/>
      <c r="BL1369" s="11"/>
      <c r="BM1369" s="11"/>
      <c r="BN1369" s="11"/>
      <c r="BO1369" s="11"/>
      <c r="BP1369" s="11"/>
      <c r="BQ1369" s="11"/>
      <c r="BR1369" s="11"/>
      <c r="BS1369" s="11"/>
      <c r="BT1369" s="11"/>
      <c r="BU1369" s="11"/>
      <c r="BV1369" s="11"/>
      <c r="BW1369" s="11"/>
      <c r="BX1369" s="11"/>
      <c r="BY1369" s="11"/>
      <c r="BZ1369" s="11"/>
      <c r="CA1369" s="11"/>
      <c r="CB1369" s="11"/>
    </row>
    <row r="1370" spans="1:80" s="9" customFormat="1" x14ac:dyDescent="0.2">
      <c r="A1370" s="7"/>
      <c r="B1370" s="105"/>
      <c r="C1370" s="106"/>
      <c r="D1370" s="107"/>
      <c r="E1370" s="107"/>
      <c r="F1370" s="108"/>
      <c r="G1370" s="109"/>
      <c r="H1370" s="109"/>
      <c r="I1370" s="109"/>
      <c r="J1370" s="109"/>
      <c r="K1370" s="110"/>
      <c r="L1370" s="181"/>
      <c r="M1370" s="181"/>
      <c r="N1370" s="11"/>
      <c r="O1370" s="186"/>
      <c r="P1370" s="186"/>
      <c r="Q1370" s="11"/>
      <c r="R1370" s="172"/>
      <c r="S1370" s="172"/>
      <c r="T1370" s="172"/>
      <c r="U1370" s="172"/>
      <c r="V1370" s="172"/>
      <c r="W1370" s="11"/>
      <c r="X1370" s="11"/>
      <c r="Y1370" s="11"/>
      <c r="Z1370" s="11"/>
      <c r="AA1370" s="11"/>
      <c r="AB1370" s="11"/>
      <c r="AC1370" s="11"/>
      <c r="AD1370" s="11"/>
      <c r="AE1370" s="11"/>
      <c r="AF1370" s="11"/>
      <c r="AG1370" s="11"/>
      <c r="AH1370" s="11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1"/>
      <c r="BH1370" s="11"/>
      <c r="BI1370" s="11"/>
      <c r="BJ1370" s="11"/>
      <c r="BK1370" s="11"/>
      <c r="BL1370" s="11"/>
      <c r="BM1370" s="11"/>
      <c r="BN1370" s="11"/>
      <c r="BO1370" s="11"/>
      <c r="BP1370" s="11"/>
      <c r="BQ1370" s="11"/>
      <c r="BR1370" s="11"/>
      <c r="BS1370" s="11"/>
      <c r="BT1370" s="11"/>
      <c r="BU1370" s="11"/>
      <c r="BV1370" s="11"/>
      <c r="BW1370" s="11"/>
      <c r="BX1370" s="11"/>
      <c r="BY1370" s="11"/>
      <c r="BZ1370" s="11"/>
      <c r="CA1370" s="11"/>
      <c r="CB1370" s="11"/>
    </row>
    <row r="1371" spans="1:80" s="9" customFormat="1" x14ac:dyDescent="0.2">
      <c r="A1371" s="7"/>
      <c r="B1371" s="105"/>
      <c r="C1371" s="106"/>
      <c r="D1371" s="107"/>
      <c r="E1371" s="107"/>
      <c r="F1371" s="108"/>
      <c r="G1371" s="109"/>
      <c r="H1371" s="109"/>
      <c r="I1371" s="109"/>
      <c r="J1371" s="109"/>
      <c r="K1371" s="110"/>
      <c r="L1371" s="181"/>
      <c r="M1371" s="181"/>
      <c r="N1371" s="11"/>
      <c r="O1371" s="186"/>
      <c r="P1371" s="186"/>
      <c r="Q1371" s="11"/>
      <c r="R1371" s="172"/>
      <c r="S1371" s="172"/>
      <c r="T1371" s="172"/>
      <c r="U1371" s="172"/>
      <c r="V1371" s="172"/>
      <c r="W1371" s="11"/>
      <c r="X1371" s="11"/>
      <c r="Y1371" s="11"/>
      <c r="Z1371" s="11"/>
      <c r="AA1371" s="11"/>
      <c r="AB1371" s="11"/>
      <c r="AC1371" s="11"/>
      <c r="AD1371" s="11"/>
      <c r="AE1371" s="11"/>
      <c r="AF1371" s="11"/>
      <c r="AG1371" s="11"/>
      <c r="AH1371" s="11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1"/>
      <c r="BH1371" s="11"/>
      <c r="BI1371" s="11"/>
      <c r="BJ1371" s="11"/>
      <c r="BK1371" s="11"/>
      <c r="BL1371" s="11"/>
      <c r="BM1371" s="11"/>
      <c r="BN1371" s="11"/>
      <c r="BO1371" s="11"/>
      <c r="BP1371" s="11"/>
      <c r="BQ1371" s="11"/>
      <c r="BR1371" s="11"/>
      <c r="BS1371" s="11"/>
      <c r="BT1371" s="11"/>
      <c r="BU1371" s="11"/>
      <c r="BV1371" s="11"/>
      <c r="BW1371" s="11"/>
      <c r="BX1371" s="11"/>
      <c r="BY1371" s="11"/>
      <c r="BZ1371" s="11"/>
      <c r="CA1371" s="11"/>
      <c r="CB1371" s="11"/>
    </row>
    <row r="1372" spans="1:80" s="9" customFormat="1" x14ac:dyDescent="0.2">
      <c r="A1372" s="7"/>
      <c r="B1372" s="105"/>
      <c r="C1372" s="106"/>
      <c r="D1372" s="107"/>
      <c r="E1372" s="107"/>
      <c r="F1372" s="108"/>
      <c r="G1372" s="109"/>
      <c r="H1372" s="109"/>
      <c r="I1372" s="109"/>
      <c r="J1372" s="109"/>
      <c r="K1372" s="110"/>
      <c r="L1372" s="181"/>
      <c r="M1372" s="181"/>
      <c r="N1372" s="11"/>
      <c r="O1372" s="186"/>
      <c r="P1372" s="186"/>
      <c r="Q1372" s="11"/>
      <c r="R1372" s="172"/>
      <c r="S1372" s="172"/>
      <c r="T1372" s="172"/>
      <c r="U1372" s="172"/>
      <c r="V1372" s="172"/>
      <c r="W1372" s="11"/>
      <c r="X1372" s="11"/>
      <c r="Y1372" s="11"/>
      <c r="Z1372" s="11"/>
      <c r="AA1372" s="11"/>
      <c r="AB1372" s="11"/>
      <c r="AC1372" s="11"/>
      <c r="AD1372" s="11"/>
      <c r="AE1372" s="11"/>
      <c r="AF1372" s="11"/>
      <c r="AG1372" s="11"/>
      <c r="AH1372" s="11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1"/>
      <c r="BH1372" s="11"/>
      <c r="BI1372" s="11"/>
      <c r="BJ1372" s="11"/>
      <c r="BK1372" s="11"/>
      <c r="BL1372" s="11"/>
      <c r="BM1372" s="11"/>
      <c r="BN1372" s="11"/>
      <c r="BO1372" s="11"/>
      <c r="BP1372" s="11"/>
      <c r="BQ1372" s="11"/>
      <c r="BR1372" s="11"/>
      <c r="BS1372" s="11"/>
      <c r="BT1372" s="11"/>
      <c r="BU1372" s="11"/>
      <c r="BV1372" s="11"/>
      <c r="BW1372" s="11"/>
      <c r="BX1372" s="11"/>
      <c r="BY1372" s="11"/>
      <c r="BZ1372" s="11"/>
      <c r="CA1372" s="11"/>
      <c r="CB1372" s="11"/>
    </row>
    <row r="1373" spans="1:80" s="9" customFormat="1" x14ac:dyDescent="0.2">
      <c r="A1373" s="7"/>
      <c r="B1373" s="105"/>
      <c r="C1373" s="106"/>
      <c r="D1373" s="107"/>
      <c r="E1373" s="107"/>
      <c r="F1373" s="108"/>
      <c r="G1373" s="109"/>
      <c r="H1373" s="109"/>
      <c r="I1373" s="109"/>
      <c r="J1373" s="109"/>
      <c r="K1373" s="110"/>
      <c r="L1373" s="181"/>
      <c r="M1373" s="181"/>
      <c r="N1373" s="11"/>
      <c r="O1373" s="186"/>
      <c r="P1373" s="186"/>
      <c r="Q1373" s="11"/>
      <c r="R1373" s="172"/>
      <c r="S1373" s="172"/>
      <c r="T1373" s="172"/>
      <c r="U1373" s="172"/>
      <c r="V1373" s="172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  <c r="AH1373" s="11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1"/>
      <c r="BH1373" s="11"/>
      <c r="BI1373" s="11"/>
      <c r="BJ1373" s="11"/>
      <c r="BK1373" s="11"/>
      <c r="BL1373" s="11"/>
      <c r="BM1373" s="11"/>
      <c r="BN1373" s="11"/>
      <c r="BO1373" s="11"/>
      <c r="BP1373" s="11"/>
      <c r="BQ1373" s="11"/>
      <c r="BR1373" s="11"/>
      <c r="BS1373" s="11"/>
      <c r="BT1373" s="11"/>
      <c r="BU1373" s="11"/>
      <c r="BV1373" s="11"/>
      <c r="BW1373" s="11"/>
      <c r="BX1373" s="11"/>
      <c r="BY1373" s="11"/>
      <c r="BZ1373" s="11"/>
      <c r="CA1373" s="11"/>
      <c r="CB1373" s="11"/>
    </row>
    <row r="1374" spans="1:80" s="9" customFormat="1" x14ac:dyDescent="0.2">
      <c r="A1374" s="7"/>
      <c r="B1374" s="105"/>
      <c r="C1374" s="106"/>
      <c r="D1374" s="107"/>
      <c r="E1374" s="107"/>
      <c r="F1374" s="108"/>
      <c r="G1374" s="109"/>
      <c r="H1374" s="109"/>
      <c r="I1374" s="109"/>
      <c r="J1374" s="109"/>
      <c r="K1374" s="110"/>
      <c r="L1374" s="181"/>
      <c r="M1374" s="181"/>
      <c r="N1374" s="11"/>
      <c r="O1374" s="186"/>
      <c r="P1374" s="186"/>
      <c r="Q1374" s="11"/>
      <c r="R1374" s="172"/>
      <c r="S1374" s="172"/>
      <c r="T1374" s="172"/>
      <c r="U1374" s="172"/>
      <c r="V1374" s="172"/>
      <c r="W1374" s="11"/>
      <c r="X1374" s="11"/>
      <c r="Y1374" s="11"/>
      <c r="Z1374" s="11"/>
      <c r="AA1374" s="11"/>
      <c r="AB1374" s="11"/>
      <c r="AC1374" s="11"/>
      <c r="AD1374" s="11"/>
      <c r="AE1374" s="11"/>
      <c r="AF1374" s="11"/>
      <c r="AG1374" s="11"/>
      <c r="AH1374" s="11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1"/>
      <c r="BH1374" s="11"/>
      <c r="BI1374" s="11"/>
      <c r="BJ1374" s="11"/>
      <c r="BK1374" s="11"/>
      <c r="BL1374" s="11"/>
      <c r="BM1374" s="11"/>
      <c r="BN1374" s="11"/>
      <c r="BO1374" s="11"/>
      <c r="BP1374" s="11"/>
      <c r="BQ1374" s="11"/>
      <c r="BR1374" s="11"/>
      <c r="BS1374" s="11"/>
      <c r="BT1374" s="11"/>
      <c r="BU1374" s="11"/>
      <c r="BV1374" s="11"/>
      <c r="BW1374" s="11"/>
      <c r="BX1374" s="11"/>
      <c r="BY1374" s="11"/>
      <c r="BZ1374" s="11"/>
      <c r="CA1374" s="11"/>
      <c r="CB1374" s="11"/>
    </row>
    <row r="1375" spans="1:80" s="9" customFormat="1" x14ac:dyDescent="0.2">
      <c r="A1375" s="7"/>
      <c r="B1375" s="105"/>
      <c r="C1375" s="106"/>
      <c r="D1375" s="107"/>
      <c r="E1375" s="107"/>
      <c r="F1375" s="108"/>
      <c r="G1375" s="109"/>
      <c r="H1375" s="109"/>
      <c r="I1375" s="109"/>
      <c r="J1375" s="109"/>
      <c r="K1375" s="110"/>
      <c r="L1375" s="181"/>
      <c r="M1375" s="181"/>
      <c r="N1375" s="11"/>
      <c r="O1375" s="186"/>
      <c r="P1375" s="186"/>
      <c r="Q1375" s="11"/>
      <c r="R1375" s="172"/>
      <c r="S1375" s="172"/>
      <c r="T1375" s="172"/>
      <c r="U1375" s="172"/>
      <c r="V1375" s="172"/>
      <c r="W1375" s="11"/>
      <c r="X1375" s="11"/>
      <c r="Y1375" s="11"/>
      <c r="Z1375" s="11"/>
      <c r="AA1375" s="11"/>
      <c r="AB1375" s="11"/>
      <c r="AC1375" s="11"/>
      <c r="AD1375" s="11"/>
      <c r="AE1375" s="11"/>
      <c r="AF1375" s="11"/>
      <c r="AG1375" s="11"/>
      <c r="AH1375" s="11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1"/>
      <c r="BH1375" s="11"/>
      <c r="BI1375" s="11"/>
      <c r="BJ1375" s="11"/>
      <c r="BK1375" s="11"/>
      <c r="BL1375" s="11"/>
      <c r="BM1375" s="11"/>
      <c r="BN1375" s="11"/>
      <c r="BO1375" s="11"/>
      <c r="BP1375" s="11"/>
      <c r="BQ1375" s="11"/>
      <c r="BR1375" s="11"/>
      <c r="BS1375" s="11"/>
      <c r="BT1375" s="11"/>
      <c r="BU1375" s="11"/>
      <c r="BV1375" s="11"/>
      <c r="BW1375" s="11"/>
      <c r="BX1375" s="11"/>
      <c r="BY1375" s="11"/>
      <c r="BZ1375" s="11"/>
      <c r="CA1375" s="11"/>
      <c r="CB1375" s="11"/>
    </row>
    <row r="1376" spans="1:80" s="9" customFormat="1" x14ac:dyDescent="0.2">
      <c r="A1376" s="7"/>
      <c r="B1376" s="105"/>
      <c r="C1376" s="106"/>
      <c r="D1376" s="107"/>
      <c r="E1376" s="107"/>
      <c r="F1376" s="108"/>
      <c r="G1376" s="109"/>
      <c r="H1376" s="109"/>
      <c r="I1376" s="109"/>
      <c r="J1376" s="109"/>
      <c r="K1376" s="110"/>
      <c r="L1376" s="181"/>
      <c r="M1376" s="181"/>
      <c r="N1376" s="11"/>
      <c r="O1376" s="186"/>
      <c r="P1376" s="186"/>
      <c r="Q1376" s="11"/>
      <c r="R1376" s="172"/>
      <c r="S1376" s="172"/>
      <c r="T1376" s="172"/>
      <c r="U1376" s="172"/>
      <c r="V1376" s="172"/>
      <c r="W1376" s="11"/>
      <c r="X1376" s="11"/>
      <c r="Y1376" s="11"/>
      <c r="Z1376" s="11"/>
      <c r="AA1376" s="11"/>
      <c r="AB1376" s="11"/>
      <c r="AC1376" s="11"/>
      <c r="AD1376" s="11"/>
      <c r="AE1376" s="11"/>
      <c r="AF1376" s="11"/>
      <c r="AG1376" s="11"/>
      <c r="AH1376" s="11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1"/>
      <c r="BH1376" s="11"/>
      <c r="BI1376" s="11"/>
      <c r="BJ1376" s="11"/>
      <c r="BK1376" s="11"/>
      <c r="BL1376" s="11"/>
      <c r="BM1376" s="11"/>
      <c r="BN1376" s="11"/>
      <c r="BO1376" s="11"/>
      <c r="BP1376" s="11"/>
      <c r="BQ1376" s="11"/>
      <c r="BR1376" s="11"/>
      <c r="BS1376" s="11"/>
      <c r="BT1376" s="11"/>
      <c r="BU1376" s="11"/>
      <c r="BV1376" s="11"/>
      <c r="BW1376" s="11"/>
      <c r="BX1376" s="11"/>
      <c r="BY1376" s="11"/>
      <c r="BZ1376" s="11"/>
      <c r="CA1376" s="11"/>
      <c r="CB1376" s="11"/>
    </row>
    <row r="1377" spans="1:80" s="9" customFormat="1" x14ac:dyDescent="0.2">
      <c r="A1377" s="7"/>
      <c r="B1377" s="105"/>
      <c r="C1377" s="106"/>
      <c r="D1377" s="107"/>
      <c r="E1377" s="107"/>
      <c r="F1377" s="108"/>
      <c r="G1377" s="109"/>
      <c r="H1377" s="109"/>
      <c r="I1377" s="109"/>
      <c r="J1377" s="109"/>
      <c r="K1377" s="110"/>
      <c r="L1377" s="181"/>
      <c r="M1377" s="181"/>
      <c r="N1377" s="11"/>
      <c r="O1377" s="186"/>
      <c r="P1377" s="186"/>
      <c r="Q1377" s="11"/>
      <c r="R1377" s="172"/>
      <c r="S1377" s="172"/>
      <c r="T1377" s="172"/>
      <c r="U1377" s="172"/>
      <c r="V1377" s="172"/>
      <c r="W1377" s="11"/>
      <c r="X1377" s="11"/>
      <c r="Y1377" s="11"/>
      <c r="Z1377" s="11"/>
      <c r="AA1377" s="11"/>
      <c r="AB1377" s="11"/>
      <c r="AC1377" s="11"/>
      <c r="AD1377" s="11"/>
      <c r="AE1377" s="11"/>
      <c r="AF1377" s="11"/>
      <c r="AG1377" s="11"/>
      <c r="AH1377" s="11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1"/>
      <c r="BH1377" s="11"/>
      <c r="BI1377" s="11"/>
      <c r="BJ1377" s="11"/>
      <c r="BK1377" s="11"/>
      <c r="BL1377" s="11"/>
      <c r="BM1377" s="11"/>
      <c r="BN1377" s="11"/>
      <c r="BO1377" s="11"/>
      <c r="BP1377" s="11"/>
      <c r="BQ1377" s="11"/>
      <c r="BR1377" s="11"/>
      <c r="BS1377" s="11"/>
      <c r="BT1377" s="11"/>
      <c r="BU1377" s="11"/>
      <c r="BV1377" s="11"/>
      <c r="BW1377" s="11"/>
      <c r="BX1377" s="11"/>
      <c r="BY1377" s="11"/>
      <c r="BZ1377" s="11"/>
      <c r="CA1377" s="11"/>
      <c r="CB1377" s="11"/>
    </row>
    <row r="1378" spans="1:80" s="9" customFormat="1" x14ac:dyDescent="0.2">
      <c r="A1378" s="7"/>
      <c r="B1378" s="105"/>
      <c r="C1378" s="106"/>
      <c r="D1378" s="107"/>
      <c r="E1378" s="107"/>
      <c r="F1378" s="108"/>
      <c r="G1378" s="109"/>
      <c r="H1378" s="109"/>
      <c r="I1378" s="109"/>
      <c r="J1378" s="109"/>
      <c r="K1378" s="110"/>
      <c r="L1378" s="181"/>
      <c r="M1378" s="181"/>
      <c r="N1378" s="11"/>
      <c r="O1378" s="186"/>
      <c r="P1378" s="186"/>
      <c r="Q1378" s="11"/>
      <c r="R1378" s="172"/>
      <c r="S1378" s="172"/>
      <c r="T1378" s="172"/>
      <c r="U1378" s="172"/>
      <c r="V1378" s="172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/>
      <c r="AG1378" s="11"/>
      <c r="AH1378" s="11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1"/>
      <c r="BH1378" s="11"/>
      <c r="BI1378" s="11"/>
      <c r="BJ1378" s="11"/>
      <c r="BK1378" s="11"/>
      <c r="BL1378" s="11"/>
      <c r="BM1378" s="11"/>
      <c r="BN1378" s="11"/>
      <c r="BO1378" s="11"/>
      <c r="BP1378" s="11"/>
      <c r="BQ1378" s="11"/>
      <c r="BR1378" s="11"/>
      <c r="BS1378" s="11"/>
      <c r="BT1378" s="11"/>
      <c r="BU1378" s="11"/>
      <c r="BV1378" s="11"/>
      <c r="BW1378" s="11"/>
      <c r="BX1378" s="11"/>
      <c r="BY1378" s="11"/>
      <c r="BZ1378" s="11"/>
      <c r="CA1378" s="11"/>
      <c r="CB1378" s="11"/>
    </row>
    <row r="1379" spans="1:80" s="9" customFormat="1" x14ac:dyDescent="0.2">
      <c r="A1379" s="7"/>
      <c r="B1379" s="105"/>
      <c r="C1379" s="106"/>
      <c r="D1379" s="107"/>
      <c r="E1379" s="107"/>
      <c r="F1379" s="108"/>
      <c r="G1379" s="109"/>
      <c r="H1379" s="109"/>
      <c r="I1379" s="109"/>
      <c r="J1379" s="109"/>
      <c r="K1379" s="110"/>
      <c r="L1379" s="181"/>
      <c r="M1379" s="181"/>
      <c r="N1379" s="11"/>
      <c r="O1379" s="186"/>
      <c r="P1379" s="186"/>
      <c r="Q1379" s="11"/>
      <c r="R1379" s="172"/>
      <c r="S1379" s="172"/>
      <c r="T1379" s="172"/>
      <c r="U1379" s="172"/>
      <c r="V1379" s="172"/>
      <c r="W1379" s="11"/>
      <c r="X1379" s="11"/>
      <c r="Y1379" s="11"/>
      <c r="Z1379" s="11"/>
      <c r="AA1379" s="11"/>
      <c r="AB1379" s="11"/>
      <c r="AC1379" s="11"/>
      <c r="AD1379" s="11"/>
      <c r="AE1379" s="11"/>
      <c r="AF1379" s="11"/>
      <c r="AG1379" s="11"/>
      <c r="AH1379" s="11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1"/>
      <c r="BH1379" s="11"/>
      <c r="BI1379" s="11"/>
      <c r="BJ1379" s="11"/>
      <c r="BK1379" s="11"/>
      <c r="BL1379" s="11"/>
      <c r="BM1379" s="11"/>
      <c r="BN1379" s="11"/>
      <c r="BO1379" s="11"/>
      <c r="BP1379" s="11"/>
      <c r="BQ1379" s="11"/>
      <c r="BR1379" s="11"/>
      <c r="BS1379" s="11"/>
      <c r="BT1379" s="11"/>
      <c r="BU1379" s="11"/>
      <c r="BV1379" s="11"/>
      <c r="BW1379" s="11"/>
      <c r="BX1379" s="11"/>
      <c r="BY1379" s="11"/>
      <c r="BZ1379" s="11"/>
      <c r="CA1379" s="11"/>
      <c r="CB1379" s="11"/>
    </row>
    <row r="1380" spans="1:80" s="9" customFormat="1" x14ac:dyDescent="0.2">
      <c r="A1380" s="7"/>
      <c r="B1380" s="105"/>
      <c r="C1380" s="106"/>
      <c r="D1380" s="107"/>
      <c r="E1380" s="107"/>
      <c r="F1380" s="108"/>
      <c r="G1380" s="109"/>
      <c r="H1380" s="109"/>
      <c r="I1380" s="109"/>
      <c r="J1380" s="109"/>
      <c r="K1380" s="110"/>
      <c r="L1380" s="181"/>
      <c r="M1380" s="181"/>
      <c r="N1380" s="11"/>
      <c r="O1380" s="186"/>
      <c r="P1380" s="186"/>
      <c r="Q1380" s="11"/>
      <c r="R1380" s="172"/>
      <c r="S1380" s="172"/>
      <c r="T1380" s="172"/>
      <c r="U1380" s="172"/>
      <c r="V1380" s="172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/>
      <c r="AG1380" s="11"/>
      <c r="AH1380" s="11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1"/>
      <c r="BH1380" s="11"/>
      <c r="BI1380" s="11"/>
      <c r="BJ1380" s="11"/>
      <c r="BK1380" s="11"/>
      <c r="BL1380" s="11"/>
      <c r="BM1380" s="11"/>
      <c r="BN1380" s="11"/>
      <c r="BO1380" s="11"/>
      <c r="BP1380" s="11"/>
      <c r="BQ1380" s="11"/>
      <c r="BR1380" s="11"/>
      <c r="BS1380" s="11"/>
      <c r="BT1380" s="11"/>
      <c r="BU1380" s="11"/>
      <c r="BV1380" s="11"/>
      <c r="BW1380" s="11"/>
      <c r="BX1380" s="11"/>
      <c r="BY1380" s="11"/>
      <c r="BZ1380" s="11"/>
      <c r="CA1380" s="11"/>
      <c r="CB1380" s="11"/>
    </row>
    <row r="1381" spans="1:80" s="9" customFormat="1" x14ac:dyDescent="0.2">
      <c r="A1381" s="7"/>
      <c r="B1381" s="105"/>
      <c r="C1381" s="106"/>
      <c r="D1381" s="107"/>
      <c r="E1381" s="107"/>
      <c r="F1381" s="108"/>
      <c r="G1381" s="109"/>
      <c r="H1381" s="109"/>
      <c r="I1381" s="109"/>
      <c r="J1381" s="109"/>
      <c r="K1381" s="110"/>
      <c r="L1381" s="181"/>
      <c r="M1381" s="181"/>
      <c r="N1381" s="11"/>
      <c r="O1381" s="186"/>
      <c r="P1381" s="186"/>
      <c r="Q1381" s="11"/>
      <c r="R1381" s="172"/>
      <c r="S1381" s="172"/>
      <c r="T1381" s="172"/>
      <c r="U1381" s="172"/>
      <c r="V1381" s="172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/>
      <c r="AG1381" s="11"/>
      <c r="AH1381" s="11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1"/>
      <c r="BH1381" s="11"/>
      <c r="BI1381" s="11"/>
      <c r="BJ1381" s="11"/>
      <c r="BK1381" s="11"/>
      <c r="BL1381" s="11"/>
      <c r="BM1381" s="11"/>
      <c r="BN1381" s="11"/>
      <c r="BO1381" s="11"/>
      <c r="BP1381" s="11"/>
      <c r="BQ1381" s="11"/>
      <c r="BR1381" s="11"/>
      <c r="BS1381" s="11"/>
      <c r="BT1381" s="11"/>
      <c r="BU1381" s="11"/>
      <c r="BV1381" s="11"/>
      <c r="BW1381" s="11"/>
      <c r="BX1381" s="11"/>
      <c r="BY1381" s="11"/>
      <c r="BZ1381" s="11"/>
      <c r="CA1381" s="11"/>
      <c r="CB1381" s="11"/>
    </row>
    <row r="1382" spans="1:80" s="9" customFormat="1" x14ac:dyDescent="0.2">
      <c r="A1382" s="7"/>
      <c r="B1382" s="105"/>
      <c r="C1382" s="106"/>
      <c r="D1382" s="107"/>
      <c r="E1382" s="107"/>
      <c r="F1382" s="108"/>
      <c r="G1382" s="109"/>
      <c r="H1382" s="109"/>
      <c r="I1382" s="109"/>
      <c r="J1382" s="109"/>
      <c r="K1382" s="110"/>
      <c r="L1382" s="181"/>
      <c r="M1382" s="181"/>
      <c r="N1382" s="11"/>
      <c r="O1382" s="186"/>
      <c r="P1382" s="186"/>
      <c r="Q1382" s="11"/>
      <c r="R1382" s="172"/>
      <c r="S1382" s="172"/>
      <c r="T1382" s="172"/>
      <c r="U1382" s="172"/>
      <c r="V1382" s="172"/>
      <c r="W1382" s="11"/>
      <c r="X1382" s="11"/>
      <c r="Y1382" s="11"/>
      <c r="Z1382" s="11"/>
      <c r="AA1382" s="11"/>
      <c r="AB1382" s="11"/>
      <c r="AC1382" s="11"/>
      <c r="AD1382" s="11"/>
      <c r="AE1382" s="11"/>
      <c r="AF1382" s="11"/>
      <c r="AG1382" s="11"/>
      <c r="AH1382" s="11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1"/>
      <c r="BH1382" s="11"/>
      <c r="BI1382" s="11"/>
      <c r="BJ1382" s="11"/>
      <c r="BK1382" s="11"/>
      <c r="BL1382" s="11"/>
      <c r="BM1382" s="11"/>
      <c r="BN1382" s="11"/>
      <c r="BO1382" s="11"/>
      <c r="BP1382" s="11"/>
      <c r="BQ1382" s="11"/>
      <c r="BR1382" s="11"/>
      <c r="BS1382" s="11"/>
      <c r="BT1382" s="11"/>
      <c r="BU1382" s="11"/>
      <c r="BV1382" s="11"/>
      <c r="BW1382" s="11"/>
      <c r="BX1382" s="11"/>
      <c r="BY1382" s="11"/>
      <c r="BZ1382" s="11"/>
      <c r="CA1382" s="11"/>
      <c r="CB1382" s="11"/>
    </row>
    <row r="1383" spans="1:80" s="9" customFormat="1" x14ac:dyDescent="0.2">
      <c r="A1383" s="7"/>
      <c r="B1383" s="105"/>
      <c r="C1383" s="106"/>
      <c r="D1383" s="107"/>
      <c r="E1383" s="107"/>
      <c r="F1383" s="108"/>
      <c r="G1383" s="109"/>
      <c r="H1383" s="109"/>
      <c r="I1383" s="109"/>
      <c r="J1383" s="109"/>
      <c r="K1383" s="110"/>
      <c r="L1383" s="181"/>
      <c r="M1383" s="181"/>
      <c r="N1383" s="11"/>
      <c r="O1383" s="186"/>
      <c r="P1383" s="186"/>
      <c r="Q1383" s="11"/>
      <c r="R1383" s="172"/>
      <c r="S1383" s="172"/>
      <c r="T1383" s="172"/>
      <c r="U1383" s="172"/>
      <c r="V1383" s="172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  <c r="AH1383" s="11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1"/>
      <c r="BH1383" s="11"/>
      <c r="BI1383" s="11"/>
      <c r="BJ1383" s="11"/>
      <c r="BK1383" s="11"/>
      <c r="BL1383" s="11"/>
      <c r="BM1383" s="11"/>
      <c r="BN1383" s="11"/>
      <c r="BO1383" s="11"/>
      <c r="BP1383" s="11"/>
      <c r="BQ1383" s="11"/>
      <c r="BR1383" s="11"/>
      <c r="BS1383" s="11"/>
      <c r="BT1383" s="11"/>
      <c r="BU1383" s="11"/>
      <c r="BV1383" s="11"/>
      <c r="BW1383" s="11"/>
      <c r="BX1383" s="11"/>
      <c r="BY1383" s="11"/>
      <c r="BZ1383" s="11"/>
      <c r="CA1383" s="11"/>
      <c r="CB1383" s="11"/>
    </row>
    <row r="1384" spans="1:80" s="9" customFormat="1" x14ac:dyDescent="0.2">
      <c r="A1384" s="7"/>
      <c r="B1384" s="105"/>
      <c r="C1384" s="106"/>
      <c r="D1384" s="107"/>
      <c r="E1384" s="107"/>
      <c r="F1384" s="108"/>
      <c r="G1384" s="109"/>
      <c r="H1384" s="109"/>
      <c r="I1384" s="109"/>
      <c r="J1384" s="109"/>
      <c r="K1384" s="110"/>
      <c r="L1384" s="181"/>
      <c r="M1384" s="181"/>
      <c r="N1384" s="11"/>
      <c r="O1384" s="186"/>
      <c r="P1384" s="186"/>
      <c r="Q1384" s="11"/>
      <c r="R1384" s="172"/>
      <c r="S1384" s="172"/>
      <c r="T1384" s="172"/>
      <c r="U1384" s="172"/>
      <c r="V1384" s="172"/>
      <c r="W1384" s="11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  <c r="AH1384" s="11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1"/>
      <c r="BH1384" s="11"/>
      <c r="BI1384" s="11"/>
      <c r="BJ1384" s="11"/>
      <c r="BK1384" s="11"/>
      <c r="BL1384" s="11"/>
      <c r="BM1384" s="11"/>
      <c r="BN1384" s="11"/>
      <c r="BO1384" s="11"/>
      <c r="BP1384" s="11"/>
      <c r="BQ1384" s="11"/>
      <c r="BR1384" s="11"/>
      <c r="BS1384" s="11"/>
      <c r="BT1384" s="11"/>
      <c r="BU1384" s="11"/>
      <c r="BV1384" s="11"/>
      <c r="BW1384" s="11"/>
      <c r="BX1384" s="11"/>
      <c r="BY1384" s="11"/>
      <c r="BZ1384" s="11"/>
      <c r="CA1384" s="11"/>
      <c r="CB1384" s="11"/>
    </row>
    <row r="1385" spans="1:80" s="9" customFormat="1" x14ac:dyDescent="0.2">
      <c r="A1385" s="7"/>
      <c r="B1385" s="105"/>
      <c r="C1385" s="106"/>
      <c r="D1385" s="107"/>
      <c r="E1385" s="107"/>
      <c r="F1385" s="108"/>
      <c r="G1385" s="109"/>
      <c r="H1385" s="109"/>
      <c r="I1385" s="109"/>
      <c r="J1385" s="109"/>
      <c r="K1385" s="110"/>
      <c r="L1385" s="181"/>
      <c r="M1385" s="181"/>
      <c r="N1385" s="11"/>
      <c r="O1385" s="186"/>
      <c r="P1385" s="186"/>
      <c r="Q1385" s="11"/>
      <c r="R1385" s="172"/>
      <c r="S1385" s="172"/>
      <c r="T1385" s="172"/>
      <c r="U1385" s="172"/>
      <c r="V1385" s="172"/>
      <c r="W1385" s="11"/>
      <c r="X1385" s="11"/>
      <c r="Y1385" s="11"/>
      <c r="Z1385" s="11"/>
      <c r="AA1385" s="11"/>
      <c r="AB1385" s="11"/>
      <c r="AC1385" s="11"/>
      <c r="AD1385" s="11"/>
      <c r="AE1385" s="11"/>
      <c r="AF1385" s="11"/>
      <c r="AG1385" s="11"/>
      <c r="AH1385" s="11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1"/>
      <c r="BH1385" s="11"/>
      <c r="BI1385" s="11"/>
      <c r="BJ1385" s="11"/>
      <c r="BK1385" s="11"/>
      <c r="BL1385" s="11"/>
      <c r="BM1385" s="11"/>
      <c r="BN1385" s="11"/>
      <c r="BO1385" s="11"/>
      <c r="BP1385" s="11"/>
      <c r="BQ1385" s="11"/>
      <c r="BR1385" s="11"/>
      <c r="BS1385" s="11"/>
      <c r="BT1385" s="11"/>
      <c r="BU1385" s="11"/>
      <c r="BV1385" s="11"/>
      <c r="BW1385" s="11"/>
      <c r="BX1385" s="11"/>
      <c r="BY1385" s="11"/>
      <c r="BZ1385" s="11"/>
      <c r="CA1385" s="11"/>
      <c r="CB1385" s="11"/>
    </row>
    <row r="1386" spans="1:80" s="9" customFormat="1" x14ac:dyDescent="0.2">
      <c r="A1386" s="7"/>
      <c r="B1386" s="105"/>
      <c r="C1386" s="106"/>
      <c r="D1386" s="107"/>
      <c r="E1386" s="107"/>
      <c r="F1386" s="108"/>
      <c r="G1386" s="109"/>
      <c r="H1386" s="109"/>
      <c r="I1386" s="109"/>
      <c r="J1386" s="109"/>
      <c r="K1386" s="110"/>
      <c r="L1386" s="181"/>
      <c r="M1386" s="181"/>
      <c r="N1386" s="11"/>
      <c r="O1386" s="186"/>
      <c r="P1386" s="186"/>
      <c r="Q1386" s="11"/>
      <c r="R1386" s="172"/>
      <c r="S1386" s="172"/>
      <c r="T1386" s="172"/>
      <c r="U1386" s="172"/>
      <c r="V1386" s="172"/>
      <c r="W1386" s="11"/>
      <c r="X1386" s="11"/>
      <c r="Y1386" s="11"/>
      <c r="Z1386" s="11"/>
      <c r="AA1386" s="11"/>
      <c r="AB1386" s="11"/>
      <c r="AC1386" s="11"/>
      <c r="AD1386" s="11"/>
      <c r="AE1386" s="11"/>
      <c r="AF1386" s="11"/>
      <c r="AG1386" s="11"/>
      <c r="AH1386" s="11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1"/>
      <c r="BH1386" s="11"/>
      <c r="BI1386" s="11"/>
      <c r="BJ1386" s="11"/>
      <c r="BK1386" s="11"/>
      <c r="BL1386" s="11"/>
      <c r="BM1386" s="11"/>
      <c r="BN1386" s="11"/>
      <c r="BO1386" s="11"/>
      <c r="BP1386" s="11"/>
      <c r="BQ1386" s="11"/>
      <c r="BR1386" s="11"/>
      <c r="BS1386" s="11"/>
      <c r="BT1386" s="11"/>
      <c r="BU1386" s="11"/>
      <c r="BV1386" s="11"/>
      <c r="BW1386" s="11"/>
      <c r="BX1386" s="11"/>
      <c r="BY1386" s="11"/>
      <c r="BZ1386" s="11"/>
      <c r="CA1386" s="11"/>
      <c r="CB1386" s="11"/>
    </row>
    <row r="1387" spans="1:80" s="9" customFormat="1" x14ac:dyDescent="0.2">
      <c r="A1387" s="7"/>
      <c r="B1387" s="105"/>
      <c r="C1387" s="106"/>
      <c r="D1387" s="107"/>
      <c r="E1387" s="107"/>
      <c r="F1387" s="108"/>
      <c r="G1387" s="109"/>
      <c r="H1387" s="109"/>
      <c r="I1387" s="109"/>
      <c r="J1387" s="109"/>
      <c r="K1387" s="110"/>
      <c r="L1387" s="181"/>
      <c r="M1387" s="181"/>
      <c r="N1387" s="11"/>
      <c r="O1387" s="186"/>
      <c r="P1387" s="186"/>
      <c r="Q1387" s="11"/>
      <c r="R1387" s="172"/>
      <c r="S1387" s="172"/>
      <c r="T1387" s="172"/>
      <c r="U1387" s="172"/>
      <c r="V1387" s="172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/>
      <c r="AG1387" s="11"/>
      <c r="AH1387" s="11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1"/>
      <c r="BH1387" s="11"/>
      <c r="BI1387" s="11"/>
      <c r="BJ1387" s="11"/>
      <c r="BK1387" s="11"/>
      <c r="BL1387" s="11"/>
      <c r="BM1387" s="11"/>
      <c r="BN1387" s="11"/>
      <c r="BO1387" s="11"/>
      <c r="BP1387" s="11"/>
      <c r="BQ1387" s="11"/>
      <c r="BR1387" s="11"/>
      <c r="BS1387" s="11"/>
      <c r="BT1387" s="11"/>
      <c r="BU1387" s="11"/>
      <c r="BV1387" s="11"/>
      <c r="BW1387" s="11"/>
      <c r="BX1387" s="11"/>
      <c r="BY1387" s="11"/>
      <c r="BZ1387" s="11"/>
      <c r="CA1387" s="11"/>
      <c r="CB1387" s="11"/>
    </row>
    <row r="1388" spans="1:80" s="9" customFormat="1" x14ac:dyDescent="0.2">
      <c r="A1388" s="7"/>
      <c r="B1388" s="105"/>
      <c r="C1388" s="106"/>
      <c r="D1388" s="107"/>
      <c r="E1388" s="107"/>
      <c r="F1388" s="108"/>
      <c r="G1388" s="109"/>
      <c r="H1388" s="109"/>
      <c r="I1388" s="109"/>
      <c r="J1388" s="109"/>
      <c r="K1388" s="110"/>
      <c r="L1388" s="181"/>
      <c r="M1388" s="181"/>
      <c r="N1388" s="11"/>
      <c r="O1388" s="186"/>
      <c r="P1388" s="186"/>
      <c r="Q1388" s="11"/>
      <c r="R1388" s="172"/>
      <c r="S1388" s="172"/>
      <c r="T1388" s="172"/>
      <c r="U1388" s="172"/>
      <c r="V1388" s="172"/>
      <c r="W1388" s="11"/>
      <c r="X1388" s="11"/>
      <c r="Y1388" s="11"/>
      <c r="Z1388" s="11"/>
      <c r="AA1388" s="11"/>
      <c r="AB1388" s="11"/>
      <c r="AC1388" s="11"/>
      <c r="AD1388" s="11"/>
      <c r="AE1388" s="11"/>
      <c r="AF1388" s="11"/>
      <c r="AG1388" s="11"/>
      <c r="AH1388" s="11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1"/>
      <c r="BH1388" s="11"/>
      <c r="BI1388" s="11"/>
      <c r="BJ1388" s="11"/>
      <c r="BK1388" s="11"/>
      <c r="BL1388" s="11"/>
      <c r="BM1388" s="11"/>
      <c r="BN1388" s="11"/>
      <c r="BO1388" s="11"/>
      <c r="BP1388" s="11"/>
      <c r="BQ1388" s="11"/>
      <c r="BR1388" s="11"/>
      <c r="BS1388" s="11"/>
      <c r="BT1388" s="11"/>
      <c r="BU1388" s="11"/>
      <c r="BV1388" s="11"/>
      <c r="BW1388" s="11"/>
      <c r="BX1388" s="11"/>
      <c r="BY1388" s="11"/>
      <c r="BZ1388" s="11"/>
      <c r="CA1388" s="11"/>
      <c r="CB1388" s="11"/>
    </row>
    <row r="1389" spans="1:80" s="9" customFormat="1" x14ac:dyDescent="0.2">
      <c r="A1389" s="7"/>
      <c r="B1389" s="105"/>
      <c r="C1389" s="106"/>
      <c r="D1389" s="107"/>
      <c r="E1389" s="107"/>
      <c r="F1389" s="108"/>
      <c r="G1389" s="109"/>
      <c r="H1389" s="109"/>
      <c r="I1389" s="109"/>
      <c r="J1389" s="109"/>
      <c r="K1389" s="110"/>
      <c r="L1389" s="181"/>
      <c r="M1389" s="181"/>
      <c r="N1389" s="11"/>
      <c r="O1389" s="186"/>
      <c r="P1389" s="186"/>
      <c r="Q1389" s="11"/>
      <c r="R1389" s="172"/>
      <c r="S1389" s="172"/>
      <c r="T1389" s="172"/>
      <c r="U1389" s="172"/>
      <c r="V1389" s="172"/>
      <c r="W1389" s="11"/>
      <c r="X1389" s="11"/>
      <c r="Y1389" s="11"/>
      <c r="Z1389" s="11"/>
      <c r="AA1389" s="11"/>
      <c r="AB1389" s="11"/>
      <c r="AC1389" s="11"/>
      <c r="AD1389" s="11"/>
      <c r="AE1389" s="11"/>
      <c r="AF1389" s="11"/>
      <c r="AG1389" s="11"/>
      <c r="AH1389" s="11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1"/>
      <c r="BH1389" s="11"/>
      <c r="BI1389" s="11"/>
      <c r="BJ1389" s="11"/>
      <c r="BK1389" s="11"/>
      <c r="BL1389" s="11"/>
      <c r="BM1389" s="11"/>
      <c r="BN1389" s="11"/>
      <c r="BO1389" s="11"/>
      <c r="BP1389" s="11"/>
      <c r="BQ1389" s="11"/>
      <c r="BR1389" s="11"/>
      <c r="BS1389" s="11"/>
      <c r="BT1389" s="11"/>
      <c r="BU1389" s="11"/>
      <c r="BV1389" s="11"/>
      <c r="BW1389" s="11"/>
      <c r="BX1389" s="11"/>
      <c r="BY1389" s="11"/>
      <c r="BZ1389" s="11"/>
      <c r="CA1389" s="11"/>
      <c r="CB1389" s="11"/>
    </row>
    <row r="1390" spans="1:80" s="9" customFormat="1" x14ac:dyDescent="0.2">
      <c r="A1390" s="7"/>
      <c r="B1390" s="105"/>
      <c r="C1390" s="106"/>
      <c r="D1390" s="107"/>
      <c r="E1390" s="107"/>
      <c r="F1390" s="108"/>
      <c r="G1390" s="109"/>
      <c r="H1390" s="109"/>
      <c r="I1390" s="109"/>
      <c r="J1390" s="109"/>
      <c r="K1390" s="110"/>
      <c r="L1390" s="181"/>
      <c r="M1390" s="181"/>
      <c r="N1390" s="11"/>
      <c r="O1390" s="186"/>
      <c r="P1390" s="186"/>
      <c r="Q1390" s="11"/>
      <c r="R1390" s="172"/>
      <c r="S1390" s="172"/>
      <c r="T1390" s="172"/>
      <c r="U1390" s="172"/>
      <c r="V1390" s="172"/>
      <c r="W1390" s="11"/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  <c r="AH1390" s="11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1"/>
      <c r="BH1390" s="11"/>
      <c r="BI1390" s="11"/>
      <c r="BJ1390" s="11"/>
      <c r="BK1390" s="11"/>
      <c r="BL1390" s="11"/>
      <c r="BM1390" s="11"/>
      <c r="BN1390" s="11"/>
      <c r="BO1390" s="11"/>
      <c r="BP1390" s="11"/>
      <c r="BQ1390" s="11"/>
      <c r="BR1390" s="11"/>
      <c r="BS1390" s="11"/>
      <c r="BT1390" s="11"/>
      <c r="BU1390" s="11"/>
      <c r="BV1390" s="11"/>
      <c r="BW1390" s="11"/>
      <c r="BX1390" s="11"/>
      <c r="BY1390" s="11"/>
      <c r="BZ1390" s="11"/>
      <c r="CA1390" s="11"/>
      <c r="CB1390" s="11"/>
    </row>
    <row r="1391" spans="1:80" s="9" customFormat="1" x14ac:dyDescent="0.2">
      <c r="A1391" s="7"/>
      <c r="B1391" s="105"/>
      <c r="C1391" s="106"/>
      <c r="D1391" s="107"/>
      <c r="E1391" s="107"/>
      <c r="F1391" s="108"/>
      <c r="G1391" s="109"/>
      <c r="H1391" s="109"/>
      <c r="I1391" s="109"/>
      <c r="J1391" s="109"/>
      <c r="K1391" s="110"/>
      <c r="L1391" s="181"/>
      <c r="M1391" s="181"/>
      <c r="N1391" s="11"/>
      <c r="O1391" s="186"/>
      <c r="P1391" s="186"/>
      <c r="Q1391" s="11"/>
      <c r="R1391" s="172"/>
      <c r="S1391" s="172"/>
      <c r="T1391" s="172"/>
      <c r="U1391" s="172"/>
      <c r="V1391" s="172"/>
      <c r="W1391" s="11"/>
      <c r="X1391" s="11"/>
      <c r="Y1391" s="11"/>
      <c r="Z1391" s="11"/>
      <c r="AA1391" s="11"/>
      <c r="AB1391" s="11"/>
      <c r="AC1391" s="11"/>
      <c r="AD1391" s="11"/>
      <c r="AE1391" s="11"/>
      <c r="AF1391" s="11"/>
      <c r="AG1391" s="11"/>
      <c r="AH1391" s="11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1"/>
      <c r="BH1391" s="11"/>
      <c r="BI1391" s="11"/>
      <c r="BJ1391" s="11"/>
      <c r="BK1391" s="11"/>
      <c r="BL1391" s="11"/>
      <c r="BM1391" s="11"/>
      <c r="BN1391" s="11"/>
      <c r="BO1391" s="11"/>
      <c r="BP1391" s="11"/>
      <c r="BQ1391" s="11"/>
      <c r="BR1391" s="11"/>
      <c r="BS1391" s="11"/>
      <c r="BT1391" s="11"/>
      <c r="BU1391" s="11"/>
      <c r="BV1391" s="11"/>
      <c r="BW1391" s="11"/>
      <c r="BX1391" s="11"/>
      <c r="BY1391" s="11"/>
      <c r="BZ1391" s="11"/>
      <c r="CA1391" s="11"/>
      <c r="CB1391" s="11"/>
    </row>
    <row r="1392" spans="1:80" s="9" customFormat="1" x14ac:dyDescent="0.2">
      <c r="A1392" s="7"/>
      <c r="B1392" s="105"/>
      <c r="C1392" s="106"/>
      <c r="D1392" s="107"/>
      <c r="E1392" s="107"/>
      <c r="F1392" s="108"/>
      <c r="G1392" s="109"/>
      <c r="H1392" s="109"/>
      <c r="I1392" s="109"/>
      <c r="J1392" s="109"/>
      <c r="K1392" s="110"/>
      <c r="L1392" s="181"/>
      <c r="M1392" s="181"/>
      <c r="N1392" s="11"/>
      <c r="O1392" s="186"/>
      <c r="P1392" s="186"/>
      <c r="Q1392" s="11"/>
      <c r="R1392" s="172"/>
      <c r="S1392" s="172"/>
      <c r="T1392" s="172"/>
      <c r="U1392" s="172"/>
      <c r="V1392" s="172"/>
      <c r="W1392" s="11"/>
      <c r="X1392" s="11"/>
      <c r="Y1392" s="11"/>
      <c r="Z1392" s="11"/>
      <c r="AA1392" s="11"/>
      <c r="AB1392" s="11"/>
      <c r="AC1392" s="11"/>
      <c r="AD1392" s="11"/>
      <c r="AE1392" s="11"/>
      <c r="AF1392" s="11"/>
      <c r="AG1392" s="11"/>
      <c r="AH1392" s="11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1"/>
      <c r="BH1392" s="11"/>
      <c r="BI1392" s="11"/>
      <c r="BJ1392" s="11"/>
      <c r="BK1392" s="11"/>
      <c r="BL1392" s="11"/>
      <c r="BM1392" s="11"/>
      <c r="BN1392" s="11"/>
      <c r="BO1392" s="11"/>
      <c r="BP1392" s="11"/>
      <c r="BQ1392" s="11"/>
      <c r="BR1392" s="11"/>
      <c r="BS1392" s="11"/>
      <c r="BT1392" s="11"/>
      <c r="BU1392" s="11"/>
      <c r="BV1392" s="11"/>
      <c r="BW1392" s="11"/>
      <c r="BX1392" s="11"/>
      <c r="BY1392" s="11"/>
      <c r="BZ1392" s="11"/>
      <c r="CA1392" s="11"/>
      <c r="CB1392" s="11"/>
    </row>
    <row r="1393" spans="1:80" s="9" customFormat="1" x14ac:dyDescent="0.2">
      <c r="A1393" s="7"/>
      <c r="B1393" s="105"/>
      <c r="C1393" s="106"/>
      <c r="D1393" s="107"/>
      <c r="E1393" s="107"/>
      <c r="F1393" s="108"/>
      <c r="G1393" s="109"/>
      <c r="H1393" s="109"/>
      <c r="I1393" s="109"/>
      <c r="J1393" s="109"/>
      <c r="K1393" s="110"/>
      <c r="L1393" s="181"/>
      <c r="M1393" s="181"/>
      <c r="N1393" s="11"/>
      <c r="O1393" s="186"/>
      <c r="P1393" s="186"/>
      <c r="Q1393" s="11"/>
      <c r="R1393" s="172"/>
      <c r="S1393" s="172"/>
      <c r="T1393" s="172"/>
      <c r="U1393" s="172"/>
      <c r="V1393" s="172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  <c r="AH1393" s="11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1"/>
      <c r="BH1393" s="11"/>
      <c r="BI1393" s="11"/>
      <c r="BJ1393" s="11"/>
      <c r="BK1393" s="11"/>
      <c r="BL1393" s="11"/>
      <c r="BM1393" s="11"/>
      <c r="BN1393" s="11"/>
      <c r="BO1393" s="11"/>
      <c r="BP1393" s="11"/>
      <c r="BQ1393" s="11"/>
      <c r="BR1393" s="11"/>
      <c r="BS1393" s="11"/>
      <c r="BT1393" s="11"/>
      <c r="BU1393" s="11"/>
      <c r="BV1393" s="11"/>
      <c r="BW1393" s="11"/>
      <c r="BX1393" s="11"/>
      <c r="BY1393" s="11"/>
      <c r="BZ1393" s="11"/>
      <c r="CA1393" s="11"/>
      <c r="CB1393" s="11"/>
    </row>
    <row r="1394" spans="1:80" s="9" customFormat="1" x14ac:dyDescent="0.2">
      <c r="A1394" s="7"/>
      <c r="B1394" s="105"/>
      <c r="C1394" s="106"/>
      <c r="D1394" s="107"/>
      <c r="E1394" s="107"/>
      <c r="F1394" s="108"/>
      <c r="G1394" s="109"/>
      <c r="H1394" s="109"/>
      <c r="I1394" s="109"/>
      <c r="J1394" s="109"/>
      <c r="K1394" s="110"/>
      <c r="L1394" s="181"/>
      <c r="M1394" s="181"/>
      <c r="N1394" s="11"/>
      <c r="O1394" s="186"/>
      <c r="P1394" s="186"/>
      <c r="Q1394" s="11"/>
      <c r="R1394" s="172"/>
      <c r="S1394" s="172"/>
      <c r="T1394" s="172"/>
      <c r="U1394" s="172"/>
      <c r="V1394" s="172"/>
      <c r="W1394" s="11"/>
      <c r="X1394" s="11"/>
      <c r="Y1394" s="11"/>
      <c r="Z1394" s="11"/>
      <c r="AA1394" s="11"/>
      <c r="AB1394" s="11"/>
      <c r="AC1394" s="11"/>
      <c r="AD1394" s="11"/>
      <c r="AE1394" s="11"/>
      <c r="AF1394" s="11"/>
      <c r="AG1394" s="11"/>
      <c r="AH1394" s="11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1"/>
      <c r="BH1394" s="11"/>
      <c r="BI1394" s="11"/>
      <c r="BJ1394" s="11"/>
      <c r="BK1394" s="11"/>
      <c r="BL1394" s="11"/>
      <c r="BM1394" s="11"/>
      <c r="BN1394" s="11"/>
      <c r="BO1394" s="11"/>
      <c r="BP1394" s="11"/>
      <c r="BQ1394" s="11"/>
      <c r="BR1394" s="11"/>
      <c r="BS1394" s="11"/>
      <c r="BT1394" s="11"/>
      <c r="BU1394" s="11"/>
      <c r="BV1394" s="11"/>
      <c r="BW1394" s="11"/>
      <c r="BX1394" s="11"/>
      <c r="BY1394" s="11"/>
      <c r="BZ1394" s="11"/>
      <c r="CA1394" s="11"/>
      <c r="CB1394" s="11"/>
    </row>
    <row r="1395" spans="1:80" s="9" customFormat="1" x14ac:dyDescent="0.2">
      <c r="A1395" s="7"/>
      <c r="B1395" s="105"/>
      <c r="C1395" s="106"/>
      <c r="D1395" s="107"/>
      <c r="E1395" s="107"/>
      <c r="F1395" s="108"/>
      <c r="G1395" s="109"/>
      <c r="H1395" s="109"/>
      <c r="I1395" s="109"/>
      <c r="J1395" s="109"/>
      <c r="K1395" s="110"/>
      <c r="L1395" s="181"/>
      <c r="M1395" s="181"/>
      <c r="N1395" s="11"/>
      <c r="O1395" s="186"/>
      <c r="P1395" s="186"/>
      <c r="Q1395" s="11"/>
      <c r="R1395" s="172"/>
      <c r="S1395" s="172"/>
      <c r="T1395" s="172"/>
      <c r="U1395" s="172"/>
      <c r="V1395" s="172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/>
      <c r="AG1395" s="11"/>
      <c r="AH1395" s="11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1"/>
      <c r="BH1395" s="11"/>
      <c r="BI1395" s="11"/>
      <c r="BJ1395" s="11"/>
      <c r="BK1395" s="11"/>
      <c r="BL1395" s="11"/>
      <c r="BM1395" s="11"/>
      <c r="BN1395" s="11"/>
      <c r="BO1395" s="11"/>
      <c r="BP1395" s="11"/>
      <c r="BQ1395" s="11"/>
      <c r="BR1395" s="11"/>
      <c r="BS1395" s="11"/>
      <c r="BT1395" s="11"/>
      <c r="BU1395" s="11"/>
      <c r="BV1395" s="11"/>
      <c r="BW1395" s="11"/>
      <c r="BX1395" s="11"/>
      <c r="BY1395" s="11"/>
      <c r="BZ1395" s="11"/>
      <c r="CA1395" s="11"/>
      <c r="CB1395" s="11"/>
    </row>
    <row r="1396" spans="1:80" s="9" customFormat="1" x14ac:dyDescent="0.2">
      <c r="A1396" s="7"/>
      <c r="B1396" s="105"/>
      <c r="C1396" s="106"/>
      <c r="D1396" s="107"/>
      <c r="E1396" s="107"/>
      <c r="F1396" s="108"/>
      <c r="G1396" s="109"/>
      <c r="H1396" s="109"/>
      <c r="I1396" s="109"/>
      <c r="J1396" s="109"/>
      <c r="K1396" s="110"/>
      <c r="L1396" s="181"/>
      <c r="M1396" s="181"/>
      <c r="N1396" s="11"/>
      <c r="O1396" s="186"/>
      <c r="P1396" s="186"/>
      <c r="Q1396" s="11"/>
      <c r="R1396" s="172"/>
      <c r="S1396" s="172"/>
      <c r="T1396" s="172"/>
      <c r="U1396" s="172"/>
      <c r="V1396" s="172"/>
      <c r="W1396" s="11"/>
      <c r="X1396" s="11"/>
      <c r="Y1396" s="11"/>
      <c r="Z1396" s="11"/>
      <c r="AA1396" s="11"/>
      <c r="AB1396" s="11"/>
      <c r="AC1396" s="11"/>
      <c r="AD1396" s="11"/>
      <c r="AE1396" s="11"/>
      <c r="AF1396" s="11"/>
      <c r="AG1396" s="11"/>
      <c r="AH1396" s="11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1"/>
      <c r="BH1396" s="11"/>
      <c r="BI1396" s="11"/>
      <c r="BJ1396" s="11"/>
      <c r="BK1396" s="11"/>
      <c r="BL1396" s="11"/>
      <c r="BM1396" s="11"/>
      <c r="BN1396" s="11"/>
      <c r="BO1396" s="11"/>
      <c r="BP1396" s="11"/>
      <c r="BQ1396" s="11"/>
      <c r="BR1396" s="11"/>
      <c r="BS1396" s="11"/>
      <c r="BT1396" s="11"/>
      <c r="BU1396" s="11"/>
      <c r="BV1396" s="11"/>
      <c r="BW1396" s="11"/>
      <c r="BX1396" s="11"/>
      <c r="BY1396" s="11"/>
      <c r="BZ1396" s="11"/>
      <c r="CA1396" s="11"/>
      <c r="CB1396" s="11"/>
    </row>
    <row r="1397" spans="1:80" s="9" customFormat="1" x14ac:dyDescent="0.2">
      <c r="A1397" s="7"/>
      <c r="B1397" s="105"/>
      <c r="C1397" s="106"/>
      <c r="D1397" s="107"/>
      <c r="E1397" s="107"/>
      <c r="F1397" s="108"/>
      <c r="G1397" s="109"/>
      <c r="H1397" s="109"/>
      <c r="I1397" s="109"/>
      <c r="J1397" s="109"/>
      <c r="K1397" s="110"/>
      <c r="L1397" s="181"/>
      <c r="M1397" s="181"/>
      <c r="N1397" s="11"/>
      <c r="O1397" s="186"/>
      <c r="P1397" s="186"/>
      <c r="Q1397" s="11"/>
      <c r="R1397" s="172"/>
      <c r="S1397" s="172"/>
      <c r="T1397" s="172"/>
      <c r="U1397" s="172"/>
      <c r="V1397" s="172"/>
      <c r="W1397" s="11"/>
      <c r="X1397" s="11"/>
      <c r="Y1397" s="11"/>
      <c r="Z1397" s="11"/>
      <c r="AA1397" s="11"/>
      <c r="AB1397" s="11"/>
      <c r="AC1397" s="11"/>
      <c r="AD1397" s="11"/>
      <c r="AE1397" s="11"/>
      <c r="AF1397" s="11"/>
      <c r="AG1397" s="11"/>
      <c r="AH1397" s="11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1"/>
      <c r="BH1397" s="11"/>
      <c r="BI1397" s="11"/>
      <c r="BJ1397" s="11"/>
      <c r="BK1397" s="11"/>
      <c r="BL1397" s="11"/>
      <c r="BM1397" s="11"/>
      <c r="BN1397" s="11"/>
      <c r="BO1397" s="11"/>
      <c r="BP1397" s="11"/>
      <c r="BQ1397" s="11"/>
      <c r="BR1397" s="11"/>
      <c r="BS1397" s="11"/>
      <c r="BT1397" s="11"/>
      <c r="BU1397" s="11"/>
      <c r="BV1397" s="11"/>
      <c r="BW1397" s="11"/>
      <c r="BX1397" s="11"/>
      <c r="BY1397" s="11"/>
      <c r="BZ1397" s="11"/>
      <c r="CA1397" s="11"/>
      <c r="CB1397" s="11"/>
    </row>
    <row r="1398" spans="1:80" s="9" customFormat="1" x14ac:dyDescent="0.2">
      <c r="A1398" s="7"/>
      <c r="B1398" s="105"/>
      <c r="C1398" s="106"/>
      <c r="D1398" s="107"/>
      <c r="E1398" s="107"/>
      <c r="F1398" s="108"/>
      <c r="G1398" s="109"/>
      <c r="H1398" s="109"/>
      <c r="I1398" s="109"/>
      <c r="J1398" s="109"/>
      <c r="K1398" s="110"/>
      <c r="L1398" s="181"/>
      <c r="M1398" s="181"/>
      <c r="N1398" s="11"/>
      <c r="O1398" s="186"/>
      <c r="P1398" s="186"/>
      <c r="Q1398" s="11"/>
      <c r="R1398" s="172"/>
      <c r="S1398" s="172"/>
      <c r="T1398" s="172"/>
      <c r="U1398" s="172"/>
      <c r="V1398" s="172"/>
      <c r="W1398" s="11"/>
      <c r="X1398" s="11"/>
      <c r="Y1398" s="11"/>
      <c r="Z1398" s="11"/>
      <c r="AA1398" s="11"/>
      <c r="AB1398" s="11"/>
      <c r="AC1398" s="11"/>
      <c r="AD1398" s="11"/>
      <c r="AE1398" s="11"/>
      <c r="AF1398" s="11"/>
      <c r="AG1398" s="11"/>
      <c r="AH1398" s="11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1"/>
      <c r="BH1398" s="11"/>
      <c r="BI1398" s="11"/>
      <c r="BJ1398" s="11"/>
      <c r="BK1398" s="11"/>
      <c r="BL1398" s="11"/>
      <c r="BM1398" s="11"/>
      <c r="BN1398" s="11"/>
      <c r="BO1398" s="11"/>
      <c r="BP1398" s="11"/>
      <c r="BQ1398" s="11"/>
      <c r="BR1398" s="11"/>
      <c r="BS1398" s="11"/>
      <c r="BT1398" s="11"/>
      <c r="BU1398" s="11"/>
      <c r="BV1398" s="11"/>
      <c r="BW1398" s="11"/>
      <c r="BX1398" s="11"/>
      <c r="BY1398" s="11"/>
      <c r="BZ1398" s="11"/>
      <c r="CA1398" s="11"/>
      <c r="CB1398" s="11"/>
    </row>
    <row r="1399" spans="1:80" s="9" customFormat="1" x14ac:dyDescent="0.2">
      <c r="A1399" s="7"/>
      <c r="B1399" s="105"/>
      <c r="C1399" s="106"/>
      <c r="D1399" s="107"/>
      <c r="E1399" s="107"/>
      <c r="F1399" s="108"/>
      <c r="G1399" s="109"/>
      <c r="H1399" s="109"/>
      <c r="I1399" s="109"/>
      <c r="J1399" s="109"/>
      <c r="K1399" s="110"/>
      <c r="L1399" s="181"/>
      <c r="M1399" s="181"/>
      <c r="N1399" s="11"/>
      <c r="O1399" s="186"/>
      <c r="P1399" s="186"/>
      <c r="Q1399" s="11"/>
      <c r="R1399" s="172"/>
      <c r="S1399" s="172"/>
      <c r="T1399" s="172"/>
      <c r="U1399" s="172"/>
      <c r="V1399" s="172"/>
      <c r="W1399" s="11"/>
      <c r="X1399" s="11"/>
      <c r="Y1399" s="11"/>
      <c r="Z1399" s="11"/>
      <c r="AA1399" s="11"/>
      <c r="AB1399" s="11"/>
      <c r="AC1399" s="11"/>
      <c r="AD1399" s="11"/>
      <c r="AE1399" s="11"/>
      <c r="AF1399" s="11"/>
      <c r="AG1399" s="11"/>
      <c r="AH1399" s="11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1"/>
      <c r="BH1399" s="11"/>
      <c r="BI1399" s="11"/>
      <c r="BJ1399" s="11"/>
      <c r="BK1399" s="11"/>
      <c r="BL1399" s="11"/>
      <c r="BM1399" s="11"/>
      <c r="BN1399" s="11"/>
      <c r="BO1399" s="11"/>
      <c r="BP1399" s="11"/>
      <c r="BQ1399" s="11"/>
      <c r="BR1399" s="11"/>
      <c r="BS1399" s="11"/>
      <c r="BT1399" s="11"/>
      <c r="BU1399" s="11"/>
      <c r="BV1399" s="11"/>
      <c r="BW1399" s="11"/>
      <c r="BX1399" s="11"/>
      <c r="BY1399" s="11"/>
      <c r="BZ1399" s="11"/>
      <c r="CA1399" s="11"/>
      <c r="CB1399" s="11"/>
    </row>
    <row r="1400" spans="1:80" s="9" customFormat="1" x14ac:dyDescent="0.2">
      <c r="A1400" s="7"/>
      <c r="B1400" s="105"/>
      <c r="C1400" s="106"/>
      <c r="D1400" s="107"/>
      <c r="E1400" s="107"/>
      <c r="F1400" s="108"/>
      <c r="G1400" s="109"/>
      <c r="H1400" s="109"/>
      <c r="I1400" s="109"/>
      <c r="J1400" s="109"/>
      <c r="K1400" s="110"/>
      <c r="L1400" s="181"/>
      <c r="M1400" s="181"/>
      <c r="N1400" s="11"/>
      <c r="O1400" s="186"/>
      <c r="P1400" s="186"/>
      <c r="Q1400" s="11"/>
      <c r="R1400" s="172"/>
      <c r="S1400" s="172"/>
      <c r="T1400" s="172"/>
      <c r="U1400" s="172"/>
      <c r="V1400" s="172"/>
      <c r="W1400" s="11"/>
      <c r="X1400" s="11"/>
      <c r="Y1400" s="11"/>
      <c r="Z1400" s="11"/>
      <c r="AA1400" s="11"/>
      <c r="AB1400" s="11"/>
      <c r="AC1400" s="11"/>
      <c r="AD1400" s="11"/>
      <c r="AE1400" s="11"/>
      <c r="AF1400" s="11"/>
      <c r="AG1400" s="11"/>
      <c r="AH1400" s="11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1"/>
      <c r="BH1400" s="11"/>
      <c r="BI1400" s="11"/>
      <c r="BJ1400" s="11"/>
      <c r="BK1400" s="11"/>
      <c r="BL1400" s="11"/>
      <c r="BM1400" s="11"/>
      <c r="BN1400" s="11"/>
      <c r="BO1400" s="11"/>
      <c r="BP1400" s="11"/>
      <c r="BQ1400" s="11"/>
      <c r="BR1400" s="11"/>
      <c r="BS1400" s="11"/>
      <c r="BT1400" s="11"/>
      <c r="BU1400" s="11"/>
      <c r="BV1400" s="11"/>
      <c r="BW1400" s="11"/>
      <c r="BX1400" s="11"/>
      <c r="BY1400" s="11"/>
      <c r="BZ1400" s="11"/>
      <c r="CA1400" s="11"/>
      <c r="CB1400" s="11"/>
    </row>
    <row r="1401" spans="1:80" s="9" customFormat="1" x14ac:dyDescent="0.2">
      <c r="A1401" s="7"/>
      <c r="B1401" s="105"/>
      <c r="C1401" s="106"/>
      <c r="D1401" s="107"/>
      <c r="E1401" s="107"/>
      <c r="F1401" s="108"/>
      <c r="G1401" s="109"/>
      <c r="H1401" s="109"/>
      <c r="I1401" s="109"/>
      <c r="J1401" s="109"/>
      <c r="K1401" s="110"/>
      <c r="L1401" s="181"/>
      <c r="M1401" s="181"/>
      <c r="N1401" s="11"/>
      <c r="O1401" s="186"/>
      <c r="P1401" s="186"/>
      <c r="Q1401" s="11"/>
      <c r="R1401" s="172"/>
      <c r="S1401" s="172"/>
      <c r="T1401" s="172"/>
      <c r="U1401" s="172"/>
      <c r="V1401" s="172"/>
      <c r="W1401" s="11"/>
      <c r="X1401" s="11"/>
      <c r="Y1401" s="11"/>
      <c r="Z1401" s="11"/>
      <c r="AA1401" s="11"/>
      <c r="AB1401" s="11"/>
      <c r="AC1401" s="11"/>
      <c r="AD1401" s="11"/>
      <c r="AE1401" s="11"/>
      <c r="AF1401" s="11"/>
      <c r="AG1401" s="11"/>
      <c r="AH1401" s="11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1"/>
      <c r="BH1401" s="11"/>
      <c r="BI1401" s="11"/>
      <c r="BJ1401" s="11"/>
      <c r="BK1401" s="11"/>
      <c r="BL1401" s="11"/>
      <c r="BM1401" s="11"/>
      <c r="BN1401" s="11"/>
      <c r="BO1401" s="11"/>
      <c r="BP1401" s="11"/>
      <c r="BQ1401" s="11"/>
      <c r="BR1401" s="11"/>
      <c r="BS1401" s="11"/>
      <c r="BT1401" s="11"/>
      <c r="BU1401" s="11"/>
      <c r="BV1401" s="11"/>
      <c r="BW1401" s="11"/>
      <c r="BX1401" s="11"/>
      <c r="BY1401" s="11"/>
      <c r="BZ1401" s="11"/>
      <c r="CA1401" s="11"/>
      <c r="CB1401" s="11"/>
    </row>
    <row r="1402" spans="1:80" s="9" customFormat="1" x14ac:dyDescent="0.2">
      <c r="A1402" s="7"/>
      <c r="B1402" s="105"/>
      <c r="C1402" s="106"/>
      <c r="D1402" s="107"/>
      <c r="E1402" s="107"/>
      <c r="F1402" s="108"/>
      <c r="G1402" s="109"/>
      <c r="H1402" s="109"/>
      <c r="I1402" s="109"/>
      <c r="J1402" s="109"/>
      <c r="K1402" s="110"/>
      <c r="L1402" s="181"/>
      <c r="M1402" s="181"/>
      <c r="N1402" s="11"/>
      <c r="O1402" s="186"/>
      <c r="P1402" s="186"/>
      <c r="Q1402" s="11"/>
      <c r="R1402" s="172"/>
      <c r="S1402" s="172"/>
      <c r="T1402" s="172"/>
      <c r="U1402" s="172"/>
      <c r="V1402" s="172"/>
      <c r="W1402" s="11"/>
      <c r="X1402" s="11"/>
      <c r="Y1402" s="11"/>
      <c r="Z1402" s="11"/>
      <c r="AA1402" s="11"/>
      <c r="AB1402" s="11"/>
      <c r="AC1402" s="11"/>
      <c r="AD1402" s="11"/>
      <c r="AE1402" s="11"/>
      <c r="AF1402" s="11"/>
      <c r="AG1402" s="11"/>
      <c r="AH1402" s="11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1"/>
      <c r="BH1402" s="11"/>
      <c r="BI1402" s="11"/>
      <c r="BJ1402" s="11"/>
      <c r="BK1402" s="11"/>
      <c r="BL1402" s="11"/>
      <c r="BM1402" s="11"/>
      <c r="BN1402" s="11"/>
      <c r="BO1402" s="11"/>
      <c r="BP1402" s="11"/>
      <c r="BQ1402" s="11"/>
      <c r="BR1402" s="11"/>
      <c r="BS1402" s="11"/>
      <c r="BT1402" s="11"/>
      <c r="BU1402" s="11"/>
      <c r="BV1402" s="11"/>
      <c r="BW1402" s="11"/>
      <c r="BX1402" s="11"/>
      <c r="BY1402" s="11"/>
      <c r="BZ1402" s="11"/>
      <c r="CA1402" s="11"/>
      <c r="CB1402" s="11"/>
    </row>
    <row r="1403" spans="1:80" s="9" customFormat="1" x14ac:dyDescent="0.2">
      <c r="A1403" s="7"/>
      <c r="B1403" s="105"/>
      <c r="C1403" s="106"/>
      <c r="D1403" s="107"/>
      <c r="E1403" s="107"/>
      <c r="F1403" s="108"/>
      <c r="G1403" s="109"/>
      <c r="H1403" s="109"/>
      <c r="I1403" s="109"/>
      <c r="J1403" s="109"/>
      <c r="K1403" s="110"/>
      <c r="L1403" s="181"/>
      <c r="M1403" s="181"/>
      <c r="N1403" s="11"/>
      <c r="O1403" s="186"/>
      <c r="P1403" s="186"/>
      <c r="Q1403" s="11"/>
      <c r="R1403" s="172"/>
      <c r="S1403" s="172"/>
      <c r="T1403" s="172"/>
      <c r="U1403" s="172"/>
      <c r="V1403" s="172"/>
      <c r="W1403" s="11"/>
      <c r="X1403" s="11"/>
      <c r="Y1403" s="11"/>
      <c r="Z1403" s="11"/>
      <c r="AA1403" s="11"/>
      <c r="AB1403" s="11"/>
      <c r="AC1403" s="11"/>
      <c r="AD1403" s="11"/>
      <c r="AE1403" s="11"/>
      <c r="AF1403" s="11"/>
      <c r="AG1403" s="11"/>
      <c r="AH1403" s="11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1"/>
      <c r="BH1403" s="11"/>
      <c r="BI1403" s="11"/>
      <c r="BJ1403" s="11"/>
      <c r="BK1403" s="11"/>
      <c r="BL1403" s="11"/>
      <c r="BM1403" s="11"/>
      <c r="BN1403" s="11"/>
      <c r="BO1403" s="11"/>
      <c r="BP1403" s="11"/>
      <c r="BQ1403" s="11"/>
      <c r="BR1403" s="11"/>
      <c r="BS1403" s="11"/>
      <c r="BT1403" s="11"/>
      <c r="BU1403" s="11"/>
      <c r="BV1403" s="11"/>
      <c r="BW1403" s="11"/>
      <c r="BX1403" s="11"/>
      <c r="BY1403" s="11"/>
      <c r="BZ1403" s="11"/>
      <c r="CA1403" s="11"/>
      <c r="CB1403" s="11"/>
    </row>
    <row r="1404" spans="1:80" s="9" customFormat="1" x14ac:dyDescent="0.2">
      <c r="A1404" s="7"/>
      <c r="B1404" s="105"/>
      <c r="C1404" s="106"/>
      <c r="D1404" s="107"/>
      <c r="E1404" s="107"/>
      <c r="F1404" s="108"/>
      <c r="G1404" s="109"/>
      <c r="H1404" s="109"/>
      <c r="I1404" s="109"/>
      <c r="J1404" s="109"/>
      <c r="K1404" s="110"/>
      <c r="L1404" s="181"/>
      <c r="M1404" s="181"/>
      <c r="N1404" s="11"/>
      <c r="O1404" s="186"/>
      <c r="P1404" s="186"/>
      <c r="Q1404" s="11"/>
      <c r="R1404" s="172"/>
      <c r="S1404" s="172"/>
      <c r="T1404" s="172"/>
      <c r="U1404" s="172"/>
      <c r="V1404" s="172"/>
      <c r="W1404" s="11"/>
      <c r="X1404" s="11"/>
      <c r="Y1404" s="11"/>
      <c r="Z1404" s="11"/>
      <c r="AA1404" s="11"/>
      <c r="AB1404" s="11"/>
      <c r="AC1404" s="11"/>
      <c r="AD1404" s="11"/>
      <c r="AE1404" s="11"/>
      <c r="AF1404" s="11"/>
      <c r="AG1404" s="11"/>
      <c r="AH1404" s="11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1"/>
      <c r="BH1404" s="11"/>
      <c r="BI1404" s="11"/>
      <c r="BJ1404" s="11"/>
      <c r="BK1404" s="11"/>
      <c r="BL1404" s="11"/>
      <c r="BM1404" s="11"/>
      <c r="BN1404" s="11"/>
      <c r="BO1404" s="11"/>
      <c r="BP1404" s="11"/>
      <c r="BQ1404" s="11"/>
      <c r="BR1404" s="11"/>
      <c r="BS1404" s="11"/>
      <c r="BT1404" s="11"/>
      <c r="BU1404" s="11"/>
      <c r="BV1404" s="11"/>
      <c r="BW1404" s="11"/>
      <c r="BX1404" s="11"/>
      <c r="BY1404" s="11"/>
      <c r="BZ1404" s="11"/>
      <c r="CA1404" s="11"/>
      <c r="CB1404" s="11"/>
    </row>
    <row r="1405" spans="1:80" s="9" customFormat="1" x14ac:dyDescent="0.2">
      <c r="A1405" s="7"/>
      <c r="B1405" s="105"/>
      <c r="C1405" s="106"/>
      <c r="D1405" s="107"/>
      <c r="E1405" s="107"/>
      <c r="F1405" s="108"/>
      <c r="G1405" s="109"/>
      <c r="H1405" s="109"/>
      <c r="I1405" s="109"/>
      <c r="J1405" s="109"/>
      <c r="K1405" s="110"/>
      <c r="L1405" s="181"/>
      <c r="M1405" s="181"/>
      <c r="N1405" s="11"/>
      <c r="O1405" s="186"/>
      <c r="P1405" s="186"/>
      <c r="Q1405" s="11"/>
      <c r="R1405" s="172"/>
      <c r="S1405" s="172"/>
      <c r="T1405" s="172"/>
      <c r="U1405" s="172"/>
      <c r="V1405" s="172"/>
      <c r="W1405" s="11"/>
      <c r="X1405" s="11"/>
      <c r="Y1405" s="11"/>
      <c r="Z1405" s="11"/>
      <c r="AA1405" s="11"/>
      <c r="AB1405" s="11"/>
      <c r="AC1405" s="11"/>
      <c r="AD1405" s="11"/>
      <c r="AE1405" s="11"/>
      <c r="AF1405" s="11"/>
      <c r="AG1405" s="11"/>
      <c r="AH1405" s="11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1"/>
      <c r="BH1405" s="11"/>
      <c r="BI1405" s="11"/>
      <c r="BJ1405" s="11"/>
      <c r="BK1405" s="11"/>
      <c r="BL1405" s="11"/>
      <c r="BM1405" s="11"/>
      <c r="BN1405" s="11"/>
      <c r="BO1405" s="11"/>
      <c r="BP1405" s="11"/>
      <c r="BQ1405" s="11"/>
      <c r="BR1405" s="11"/>
      <c r="BS1405" s="11"/>
      <c r="BT1405" s="11"/>
      <c r="BU1405" s="11"/>
      <c r="BV1405" s="11"/>
      <c r="BW1405" s="11"/>
      <c r="BX1405" s="11"/>
      <c r="BY1405" s="11"/>
      <c r="BZ1405" s="11"/>
      <c r="CA1405" s="11"/>
      <c r="CB1405" s="11"/>
    </row>
    <row r="1406" spans="1:80" s="9" customFormat="1" x14ac:dyDescent="0.2">
      <c r="A1406" s="7"/>
      <c r="B1406" s="105"/>
      <c r="C1406" s="106"/>
      <c r="D1406" s="107"/>
      <c r="E1406" s="107"/>
      <c r="F1406" s="108"/>
      <c r="G1406" s="109"/>
      <c r="H1406" s="109"/>
      <c r="I1406" s="109"/>
      <c r="J1406" s="109"/>
      <c r="K1406" s="110"/>
      <c r="L1406" s="181"/>
      <c r="M1406" s="181"/>
      <c r="N1406" s="11"/>
      <c r="O1406" s="186"/>
      <c r="P1406" s="186"/>
      <c r="Q1406" s="11"/>
      <c r="R1406" s="172"/>
      <c r="S1406" s="172"/>
      <c r="T1406" s="172"/>
      <c r="U1406" s="172"/>
      <c r="V1406" s="172"/>
      <c r="W1406" s="11"/>
      <c r="X1406" s="11"/>
      <c r="Y1406" s="11"/>
      <c r="Z1406" s="11"/>
      <c r="AA1406" s="11"/>
      <c r="AB1406" s="11"/>
      <c r="AC1406" s="11"/>
      <c r="AD1406" s="11"/>
      <c r="AE1406" s="11"/>
      <c r="AF1406" s="11"/>
      <c r="AG1406" s="11"/>
      <c r="AH1406" s="11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1"/>
      <c r="BH1406" s="11"/>
      <c r="BI1406" s="11"/>
      <c r="BJ1406" s="11"/>
      <c r="BK1406" s="11"/>
      <c r="BL1406" s="11"/>
      <c r="BM1406" s="11"/>
      <c r="BN1406" s="11"/>
      <c r="BO1406" s="11"/>
      <c r="BP1406" s="11"/>
      <c r="BQ1406" s="11"/>
      <c r="BR1406" s="11"/>
      <c r="BS1406" s="11"/>
      <c r="BT1406" s="11"/>
      <c r="BU1406" s="11"/>
      <c r="BV1406" s="11"/>
      <c r="BW1406" s="11"/>
      <c r="BX1406" s="11"/>
      <c r="BY1406" s="11"/>
      <c r="BZ1406" s="11"/>
      <c r="CA1406" s="11"/>
      <c r="CB1406" s="11"/>
    </row>
    <row r="1407" spans="1:80" s="9" customFormat="1" x14ac:dyDescent="0.2">
      <c r="A1407" s="7"/>
      <c r="B1407" s="105"/>
      <c r="C1407" s="106"/>
      <c r="D1407" s="107"/>
      <c r="E1407" s="107"/>
      <c r="F1407" s="108"/>
      <c r="G1407" s="109"/>
      <c r="H1407" s="109"/>
      <c r="I1407" s="109"/>
      <c r="J1407" s="109"/>
      <c r="K1407" s="110"/>
      <c r="L1407" s="181"/>
      <c r="M1407" s="181"/>
      <c r="N1407" s="11"/>
      <c r="O1407" s="186"/>
      <c r="P1407" s="186"/>
      <c r="Q1407" s="11"/>
      <c r="R1407" s="172"/>
      <c r="S1407" s="172"/>
      <c r="T1407" s="172"/>
      <c r="U1407" s="172"/>
      <c r="V1407" s="172"/>
      <c r="W1407" s="11"/>
      <c r="X1407" s="11"/>
      <c r="Y1407" s="11"/>
      <c r="Z1407" s="11"/>
      <c r="AA1407" s="11"/>
      <c r="AB1407" s="11"/>
      <c r="AC1407" s="11"/>
      <c r="AD1407" s="11"/>
      <c r="AE1407" s="11"/>
      <c r="AF1407" s="11"/>
      <c r="AG1407" s="11"/>
      <c r="AH1407" s="11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1"/>
      <c r="BH1407" s="11"/>
      <c r="BI1407" s="11"/>
      <c r="BJ1407" s="11"/>
      <c r="BK1407" s="11"/>
      <c r="BL1407" s="11"/>
      <c r="BM1407" s="11"/>
      <c r="BN1407" s="11"/>
      <c r="BO1407" s="11"/>
      <c r="BP1407" s="11"/>
      <c r="BQ1407" s="11"/>
      <c r="BR1407" s="11"/>
      <c r="BS1407" s="11"/>
      <c r="BT1407" s="11"/>
      <c r="BU1407" s="11"/>
      <c r="BV1407" s="11"/>
      <c r="BW1407" s="11"/>
      <c r="BX1407" s="11"/>
      <c r="BY1407" s="11"/>
      <c r="BZ1407" s="11"/>
      <c r="CA1407" s="11"/>
      <c r="CB1407" s="11"/>
    </row>
    <row r="1408" spans="1:80" s="9" customFormat="1" x14ac:dyDescent="0.2">
      <c r="A1408" s="7"/>
      <c r="B1408" s="105"/>
      <c r="C1408" s="106"/>
      <c r="D1408" s="107"/>
      <c r="E1408" s="107"/>
      <c r="F1408" s="108"/>
      <c r="G1408" s="109"/>
      <c r="H1408" s="109"/>
      <c r="I1408" s="109"/>
      <c r="J1408" s="109"/>
      <c r="K1408" s="110"/>
      <c r="L1408" s="181"/>
      <c r="M1408" s="181"/>
      <c r="N1408" s="11"/>
      <c r="O1408" s="186"/>
      <c r="P1408" s="186"/>
      <c r="Q1408" s="11"/>
      <c r="R1408" s="172"/>
      <c r="S1408" s="172"/>
      <c r="T1408" s="172"/>
      <c r="U1408" s="172"/>
      <c r="V1408" s="172"/>
      <c r="W1408" s="11"/>
      <c r="X1408" s="11"/>
      <c r="Y1408" s="11"/>
      <c r="Z1408" s="11"/>
      <c r="AA1408" s="11"/>
      <c r="AB1408" s="11"/>
      <c r="AC1408" s="11"/>
      <c r="AD1408" s="11"/>
      <c r="AE1408" s="11"/>
      <c r="AF1408" s="11"/>
      <c r="AG1408" s="11"/>
      <c r="AH1408" s="11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1"/>
      <c r="BH1408" s="11"/>
      <c r="BI1408" s="11"/>
      <c r="BJ1408" s="11"/>
      <c r="BK1408" s="11"/>
      <c r="BL1408" s="11"/>
      <c r="BM1408" s="11"/>
      <c r="BN1408" s="11"/>
      <c r="BO1408" s="11"/>
      <c r="BP1408" s="11"/>
      <c r="BQ1408" s="11"/>
      <c r="BR1408" s="11"/>
      <c r="BS1408" s="11"/>
      <c r="BT1408" s="11"/>
      <c r="BU1408" s="11"/>
      <c r="BV1408" s="11"/>
      <c r="BW1408" s="11"/>
      <c r="BX1408" s="11"/>
      <c r="BY1408" s="11"/>
      <c r="BZ1408" s="11"/>
      <c r="CA1408" s="11"/>
      <c r="CB1408" s="11"/>
    </row>
    <row r="1409" spans="1:80" s="9" customFormat="1" x14ac:dyDescent="0.2">
      <c r="A1409" s="7"/>
      <c r="B1409" s="105"/>
      <c r="C1409" s="106"/>
      <c r="D1409" s="107"/>
      <c r="E1409" s="107"/>
      <c r="F1409" s="108"/>
      <c r="G1409" s="109"/>
      <c r="H1409" s="109"/>
      <c r="I1409" s="109"/>
      <c r="J1409" s="109"/>
      <c r="K1409" s="110"/>
      <c r="L1409" s="181"/>
      <c r="M1409" s="181"/>
      <c r="N1409" s="11"/>
      <c r="O1409" s="186"/>
      <c r="P1409" s="186"/>
      <c r="Q1409" s="11"/>
      <c r="R1409" s="172"/>
      <c r="S1409" s="172"/>
      <c r="T1409" s="172"/>
      <c r="U1409" s="172"/>
      <c r="V1409" s="172"/>
      <c r="W1409" s="11"/>
      <c r="X1409" s="11"/>
      <c r="Y1409" s="11"/>
      <c r="Z1409" s="11"/>
      <c r="AA1409" s="11"/>
      <c r="AB1409" s="11"/>
      <c r="AC1409" s="11"/>
      <c r="AD1409" s="11"/>
      <c r="AE1409" s="11"/>
      <c r="AF1409" s="11"/>
      <c r="AG1409" s="11"/>
      <c r="AH1409" s="11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1"/>
      <c r="BH1409" s="11"/>
      <c r="BI1409" s="11"/>
      <c r="BJ1409" s="11"/>
      <c r="BK1409" s="11"/>
      <c r="BL1409" s="11"/>
      <c r="BM1409" s="11"/>
      <c r="BN1409" s="11"/>
      <c r="BO1409" s="11"/>
      <c r="BP1409" s="11"/>
      <c r="BQ1409" s="11"/>
      <c r="BR1409" s="11"/>
      <c r="BS1409" s="11"/>
      <c r="BT1409" s="11"/>
      <c r="BU1409" s="11"/>
      <c r="BV1409" s="11"/>
      <c r="BW1409" s="11"/>
      <c r="BX1409" s="11"/>
      <c r="BY1409" s="11"/>
      <c r="BZ1409" s="11"/>
      <c r="CA1409" s="11"/>
      <c r="CB1409" s="11"/>
    </row>
    <row r="1410" spans="1:80" s="9" customFormat="1" x14ac:dyDescent="0.2">
      <c r="A1410" s="7"/>
      <c r="B1410" s="105"/>
      <c r="C1410" s="106"/>
      <c r="D1410" s="107"/>
      <c r="E1410" s="107"/>
      <c r="F1410" s="108"/>
      <c r="G1410" s="109"/>
      <c r="H1410" s="109"/>
      <c r="I1410" s="109"/>
      <c r="J1410" s="109"/>
      <c r="K1410" s="110"/>
      <c r="L1410" s="181"/>
      <c r="M1410" s="181"/>
      <c r="N1410" s="11"/>
      <c r="O1410" s="186"/>
      <c r="P1410" s="186"/>
      <c r="Q1410" s="11"/>
      <c r="R1410" s="172"/>
      <c r="S1410" s="172"/>
      <c r="T1410" s="172"/>
      <c r="U1410" s="172"/>
      <c r="V1410" s="172"/>
      <c r="W1410" s="11"/>
      <c r="X1410" s="11"/>
      <c r="Y1410" s="11"/>
      <c r="Z1410" s="11"/>
      <c r="AA1410" s="11"/>
      <c r="AB1410" s="11"/>
      <c r="AC1410" s="11"/>
      <c r="AD1410" s="11"/>
      <c r="AE1410" s="11"/>
      <c r="AF1410" s="11"/>
      <c r="AG1410" s="11"/>
      <c r="AH1410" s="11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1"/>
      <c r="BH1410" s="11"/>
      <c r="BI1410" s="11"/>
      <c r="BJ1410" s="11"/>
      <c r="BK1410" s="11"/>
      <c r="BL1410" s="11"/>
      <c r="BM1410" s="11"/>
      <c r="BN1410" s="11"/>
      <c r="BO1410" s="11"/>
      <c r="BP1410" s="11"/>
      <c r="BQ1410" s="11"/>
      <c r="BR1410" s="11"/>
      <c r="BS1410" s="11"/>
      <c r="BT1410" s="11"/>
      <c r="BU1410" s="11"/>
      <c r="BV1410" s="11"/>
      <c r="BW1410" s="11"/>
      <c r="BX1410" s="11"/>
      <c r="BY1410" s="11"/>
      <c r="BZ1410" s="11"/>
      <c r="CA1410" s="11"/>
      <c r="CB1410" s="11"/>
    </row>
    <row r="1411" spans="1:80" s="9" customFormat="1" x14ac:dyDescent="0.2">
      <c r="A1411" s="7"/>
      <c r="B1411" s="105"/>
      <c r="C1411" s="106"/>
      <c r="D1411" s="107"/>
      <c r="E1411" s="107"/>
      <c r="F1411" s="108"/>
      <c r="G1411" s="109"/>
      <c r="H1411" s="109"/>
      <c r="I1411" s="109"/>
      <c r="J1411" s="109"/>
      <c r="K1411" s="110"/>
      <c r="L1411" s="181"/>
      <c r="M1411" s="181"/>
      <c r="N1411" s="11"/>
      <c r="O1411" s="186"/>
      <c r="P1411" s="186"/>
      <c r="Q1411" s="11"/>
      <c r="R1411" s="172"/>
      <c r="S1411" s="172"/>
      <c r="T1411" s="172"/>
      <c r="U1411" s="172"/>
      <c r="V1411" s="172"/>
      <c r="W1411" s="11"/>
      <c r="X1411" s="11"/>
      <c r="Y1411" s="11"/>
      <c r="Z1411" s="11"/>
      <c r="AA1411" s="11"/>
      <c r="AB1411" s="11"/>
      <c r="AC1411" s="11"/>
      <c r="AD1411" s="11"/>
      <c r="AE1411" s="11"/>
      <c r="AF1411" s="11"/>
      <c r="AG1411" s="11"/>
      <c r="AH1411" s="11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1"/>
      <c r="BH1411" s="11"/>
      <c r="BI1411" s="11"/>
      <c r="BJ1411" s="11"/>
      <c r="BK1411" s="11"/>
      <c r="BL1411" s="11"/>
      <c r="BM1411" s="11"/>
      <c r="BN1411" s="11"/>
      <c r="BO1411" s="11"/>
      <c r="BP1411" s="11"/>
      <c r="BQ1411" s="11"/>
      <c r="BR1411" s="11"/>
      <c r="BS1411" s="11"/>
      <c r="BT1411" s="11"/>
      <c r="BU1411" s="11"/>
      <c r="BV1411" s="11"/>
      <c r="BW1411" s="11"/>
      <c r="BX1411" s="11"/>
      <c r="BY1411" s="11"/>
      <c r="BZ1411" s="11"/>
      <c r="CA1411" s="11"/>
      <c r="CB1411" s="11"/>
    </row>
    <row r="1412" spans="1:80" s="9" customFormat="1" x14ac:dyDescent="0.2">
      <c r="A1412" s="7"/>
      <c r="B1412" s="105"/>
      <c r="C1412" s="106"/>
      <c r="D1412" s="107"/>
      <c r="E1412" s="107"/>
      <c r="F1412" s="108"/>
      <c r="G1412" s="109"/>
      <c r="H1412" s="109"/>
      <c r="I1412" s="109"/>
      <c r="J1412" s="109"/>
      <c r="K1412" s="110"/>
      <c r="L1412" s="181"/>
      <c r="M1412" s="181"/>
      <c r="N1412" s="11"/>
      <c r="O1412" s="186"/>
      <c r="P1412" s="186"/>
      <c r="Q1412" s="11"/>
      <c r="R1412" s="172"/>
      <c r="S1412" s="172"/>
      <c r="T1412" s="172"/>
      <c r="U1412" s="172"/>
      <c r="V1412" s="172"/>
      <c r="W1412" s="11"/>
      <c r="X1412" s="11"/>
      <c r="Y1412" s="11"/>
      <c r="Z1412" s="11"/>
      <c r="AA1412" s="11"/>
      <c r="AB1412" s="11"/>
      <c r="AC1412" s="11"/>
      <c r="AD1412" s="11"/>
      <c r="AE1412" s="11"/>
      <c r="AF1412" s="11"/>
      <c r="AG1412" s="11"/>
      <c r="AH1412" s="11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1"/>
      <c r="BH1412" s="11"/>
      <c r="BI1412" s="11"/>
      <c r="BJ1412" s="11"/>
      <c r="BK1412" s="11"/>
      <c r="BL1412" s="11"/>
      <c r="BM1412" s="11"/>
      <c r="BN1412" s="11"/>
      <c r="BO1412" s="11"/>
      <c r="BP1412" s="11"/>
      <c r="BQ1412" s="11"/>
      <c r="BR1412" s="11"/>
      <c r="BS1412" s="11"/>
      <c r="BT1412" s="11"/>
      <c r="BU1412" s="11"/>
      <c r="BV1412" s="11"/>
      <c r="BW1412" s="11"/>
      <c r="BX1412" s="11"/>
      <c r="BY1412" s="11"/>
      <c r="BZ1412" s="11"/>
      <c r="CA1412" s="11"/>
      <c r="CB1412" s="11"/>
    </row>
    <row r="1413" spans="1:80" s="9" customFormat="1" x14ac:dyDescent="0.2">
      <c r="A1413" s="7"/>
      <c r="B1413" s="105"/>
      <c r="C1413" s="106"/>
      <c r="D1413" s="107"/>
      <c r="E1413" s="107"/>
      <c r="F1413" s="108"/>
      <c r="G1413" s="109"/>
      <c r="H1413" s="109"/>
      <c r="I1413" s="109"/>
      <c r="J1413" s="109"/>
      <c r="K1413" s="110"/>
      <c r="L1413" s="181"/>
      <c r="M1413" s="181"/>
      <c r="N1413" s="11"/>
      <c r="O1413" s="186"/>
      <c r="P1413" s="186"/>
      <c r="Q1413" s="11"/>
      <c r="R1413" s="172"/>
      <c r="S1413" s="172"/>
      <c r="T1413" s="172"/>
      <c r="U1413" s="172"/>
      <c r="V1413" s="172"/>
      <c r="W1413" s="11"/>
      <c r="X1413" s="11"/>
      <c r="Y1413" s="11"/>
      <c r="Z1413" s="11"/>
      <c r="AA1413" s="11"/>
      <c r="AB1413" s="11"/>
      <c r="AC1413" s="11"/>
      <c r="AD1413" s="11"/>
      <c r="AE1413" s="11"/>
      <c r="AF1413" s="11"/>
      <c r="AG1413" s="11"/>
      <c r="AH1413" s="11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1"/>
      <c r="BH1413" s="11"/>
      <c r="BI1413" s="11"/>
      <c r="BJ1413" s="11"/>
      <c r="BK1413" s="11"/>
      <c r="BL1413" s="11"/>
      <c r="BM1413" s="11"/>
      <c r="BN1413" s="11"/>
      <c r="BO1413" s="11"/>
      <c r="BP1413" s="11"/>
      <c r="BQ1413" s="11"/>
      <c r="BR1413" s="11"/>
      <c r="BS1413" s="11"/>
      <c r="BT1413" s="11"/>
      <c r="BU1413" s="11"/>
      <c r="BV1413" s="11"/>
      <c r="BW1413" s="11"/>
      <c r="BX1413" s="11"/>
      <c r="BY1413" s="11"/>
      <c r="BZ1413" s="11"/>
      <c r="CA1413" s="11"/>
      <c r="CB1413" s="11"/>
    </row>
    <row r="1414" spans="1:80" s="9" customFormat="1" x14ac:dyDescent="0.2">
      <c r="A1414" s="7"/>
      <c r="B1414" s="105"/>
      <c r="C1414" s="106"/>
      <c r="D1414" s="107"/>
      <c r="E1414" s="107"/>
      <c r="F1414" s="108"/>
      <c r="G1414" s="109"/>
      <c r="H1414" s="109"/>
      <c r="I1414" s="109"/>
      <c r="J1414" s="109"/>
      <c r="K1414" s="110"/>
      <c r="L1414" s="181"/>
      <c r="M1414" s="181"/>
      <c r="N1414" s="11"/>
      <c r="O1414" s="186"/>
      <c r="P1414" s="186"/>
      <c r="Q1414" s="11"/>
      <c r="R1414" s="172"/>
      <c r="S1414" s="172"/>
      <c r="T1414" s="172"/>
      <c r="U1414" s="172"/>
      <c r="V1414" s="172"/>
      <c r="W1414" s="11"/>
      <c r="X1414" s="11"/>
      <c r="Y1414" s="11"/>
      <c r="Z1414" s="11"/>
      <c r="AA1414" s="11"/>
      <c r="AB1414" s="11"/>
      <c r="AC1414" s="11"/>
      <c r="AD1414" s="11"/>
      <c r="AE1414" s="11"/>
      <c r="AF1414" s="11"/>
      <c r="AG1414" s="11"/>
      <c r="AH1414" s="11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1"/>
      <c r="BH1414" s="11"/>
      <c r="BI1414" s="11"/>
      <c r="BJ1414" s="11"/>
      <c r="BK1414" s="11"/>
      <c r="BL1414" s="11"/>
      <c r="BM1414" s="11"/>
      <c r="BN1414" s="11"/>
      <c r="BO1414" s="11"/>
      <c r="BP1414" s="11"/>
      <c r="BQ1414" s="11"/>
      <c r="BR1414" s="11"/>
      <c r="BS1414" s="11"/>
      <c r="BT1414" s="11"/>
      <c r="BU1414" s="11"/>
      <c r="BV1414" s="11"/>
      <c r="BW1414" s="11"/>
      <c r="BX1414" s="11"/>
      <c r="BY1414" s="11"/>
      <c r="BZ1414" s="11"/>
      <c r="CA1414" s="11"/>
      <c r="CB1414" s="11"/>
    </row>
    <row r="1415" spans="1:80" s="9" customFormat="1" x14ac:dyDescent="0.2">
      <c r="A1415" s="7"/>
      <c r="B1415" s="105"/>
      <c r="C1415" s="106"/>
      <c r="D1415" s="107"/>
      <c r="E1415" s="107"/>
      <c r="F1415" s="108"/>
      <c r="G1415" s="109"/>
      <c r="H1415" s="109"/>
      <c r="I1415" s="109"/>
      <c r="J1415" s="109"/>
      <c r="K1415" s="110"/>
      <c r="L1415" s="181"/>
      <c r="M1415" s="181"/>
      <c r="N1415" s="11"/>
      <c r="O1415" s="186"/>
      <c r="P1415" s="186"/>
      <c r="Q1415" s="11"/>
      <c r="R1415" s="172"/>
      <c r="S1415" s="172"/>
      <c r="T1415" s="172"/>
      <c r="U1415" s="172"/>
      <c r="V1415" s="172"/>
      <c r="W1415" s="11"/>
      <c r="X1415" s="11"/>
      <c r="Y1415" s="11"/>
      <c r="Z1415" s="11"/>
      <c r="AA1415" s="11"/>
      <c r="AB1415" s="11"/>
      <c r="AC1415" s="11"/>
      <c r="AD1415" s="11"/>
      <c r="AE1415" s="11"/>
      <c r="AF1415" s="11"/>
      <c r="AG1415" s="11"/>
      <c r="AH1415" s="11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1"/>
      <c r="BH1415" s="11"/>
      <c r="BI1415" s="11"/>
      <c r="BJ1415" s="11"/>
      <c r="BK1415" s="11"/>
      <c r="BL1415" s="11"/>
      <c r="BM1415" s="11"/>
      <c r="BN1415" s="11"/>
      <c r="BO1415" s="11"/>
      <c r="BP1415" s="11"/>
      <c r="BQ1415" s="11"/>
      <c r="BR1415" s="11"/>
      <c r="BS1415" s="11"/>
      <c r="BT1415" s="11"/>
      <c r="BU1415" s="11"/>
      <c r="BV1415" s="11"/>
      <c r="BW1415" s="11"/>
      <c r="BX1415" s="11"/>
      <c r="BY1415" s="11"/>
      <c r="BZ1415" s="11"/>
      <c r="CA1415" s="11"/>
      <c r="CB1415" s="11"/>
    </row>
    <row r="1416" spans="1:80" s="9" customFormat="1" x14ac:dyDescent="0.2">
      <c r="A1416" s="7"/>
      <c r="B1416" s="105"/>
      <c r="C1416" s="106"/>
      <c r="D1416" s="107"/>
      <c r="E1416" s="107"/>
      <c r="F1416" s="108"/>
      <c r="G1416" s="109"/>
      <c r="H1416" s="109"/>
      <c r="I1416" s="109"/>
      <c r="J1416" s="109"/>
      <c r="K1416" s="110"/>
      <c r="L1416" s="181"/>
      <c r="M1416" s="181"/>
      <c r="N1416" s="11"/>
      <c r="O1416" s="186"/>
      <c r="P1416" s="186"/>
      <c r="Q1416" s="11"/>
      <c r="R1416" s="172"/>
      <c r="S1416" s="172"/>
      <c r="T1416" s="172"/>
      <c r="U1416" s="172"/>
      <c r="V1416" s="172"/>
      <c r="W1416" s="11"/>
      <c r="X1416" s="11"/>
      <c r="Y1416" s="11"/>
      <c r="Z1416" s="11"/>
      <c r="AA1416" s="11"/>
      <c r="AB1416" s="11"/>
      <c r="AC1416" s="11"/>
      <c r="AD1416" s="11"/>
      <c r="AE1416" s="11"/>
      <c r="AF1416" s="11"/>
      <c r="AG1416" s="11"/>
      <c r="AH1416" s="11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1"/>
      <c r="BH1416" s="11"/>
      <c r="BI1416" s="11"/>
      <c r="BJ1416" s="11"/>
      <c r="BK1416" s="11"/>
      <c r="BL1416" s="11"/>
      <c r="BM1416" s="11"/>
      <c r="BN1416" s="11"/>
      <c r="BO1416" s="11"/>
      <c r="BP1416" s="11"/>
      <c r="BQ1416" s="11"/>
      <c r="BR1416" s="11"/>
      <c r="BS1416" s="11"/>
      <c r="BT1416" s="11"/>
      <c r="BU1416" s="11"/>
      <c r="BV1416" s="11"/>
      <c r="BW1416" s="11"/>
      <c r="BX1416" s="11"/>
      <c r="BY1416" s="11"/>
      <c r="BZ1416" s="11"/>
      <c r="CA1416" s="11"/>
      <c r="CB1416" s="11"/>
    </row>
    <row r="1417" spans="1:80" s="9" customFormat="1" x14ac:dyDescent="0.2">
      <c r="A1417" s="7"/>
      <c r="B1417" s="105"/>
      <c r="C1417" s="106"/>
      <c r="D1417" s="107"/>
      <c r="E1417" s="107"/>
      <c r="F1417" s="108"/>
      <c r="G1417" s="109"/>
      <c r="H1417" s="109"/>
      <c r="I1417" s="109"/>
      <c r="J1417" s="109"/>
      <c r="K1417" s="110"/>
      <c r="L1417" s="181"/>
      <c r="M1417" s="181"/>
      <c r="N1417" s="11"/>
      <c r="O1417" s="186"/>
      <c r="P1417" s="186"/>
      <c r="Q1417" s="11"/>
      <c r="R1417" s="172"/>
      <c r="S1417" s="172"/>
      <c r="T1417" s="172"/>
      <c r="U1417" s="172"/>
      <c r="V1417" s="172"/>
      <c r="W1417" s="11"/>
      <c r="X1417" s="11"/>
      <c r="Y1417" s="11"/>
      <c r="Z1417" s="11"/>
      <c r="AA1417" s="11"/>
      <c r="AB1417" s="11"/>
      <c r="AC1417" s="11"/>
      <c r="AD1417" s="11"/>
      <c r="AE1417" s="11"/>
      <c r="AF1417" s="11"/>
      <c r="AG1417" s="11"/>
      <c r="AH1417" s="11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1"/>
      <c r="BH1417" s="11"/>
      <c r="BI1417" s="11"/>
      <c r="BJ1417" s="11"/>
      <c r="BK1417" s="11"/>
      <c r="BL1417" s="11"/>
      <c r="BM1417" s="11"/>
      <c r="BN1417" s="11"/>
      <c r="BO1417" s="11"/>
      <c r="BP1417" s="11"/>
      <c r="BQ1417" s="11"/>
      <c r="BR1417" s="11"/>
      <c r="BS1417" s="11"/>
      <c r="BT1417" s="11"/>
      <c r="BU1417" s="11"/>
      <c r="BV1417" s="11"/>
      <c r="BW1417" s="11"/>
      <c r="BX1417" s="11"/>
      <c r="BY1417" s="11"/>
      <c r="BZ1417" s="11"/>
      <c r="CA1417" s="11"/>
      <c r="CB1417" s="11"/>
    </row>
    <row r="1418" spans="1:80" s="9" customFormat="1" x14ac:dyDescent="0.2">
      <c r="A1418" s="7"/>
      <c r="B1418" s="105"/>
      <c r="C1418" s="106"/>
      <c r="D1418" s="107"/>
      <c r="E1418" s="107"/>
      <c r="F1418" s="108"/>
      <c r="G1418" s="109"/>
      <c r="H1418" s="109"/>
      <c r="I1418" s="109"/>
      <c r="J1418" s="109"/>
      <c r="K1418" s="110"/>
      <c r="L1418" s="181"/>
      <c r="M1418" s="181"/>
      <c r="N1418" s="11"/>
      <c r="O1418" s="186"/>
      <c r="P1418" s="186"/>
      <c r="Q1418" s="11"/>
      <c r="R1418" s="172"/>
      <c r="S1418" s="172"/>
      <c r="T1418" s="172"/>
      <c r="U1418" s="172"/>
      <c r="V1418" s="172"/>
      <c r="W1418" s="11"/>
      <c r="X1418" s="11"/>
      <c r="Y1418" s="11"/>
      <c r="Z1418" s="11"/>
      <c r="AA1418" s="11"/>
      <c r="AB1418" s="11"/>
      <c r="AC1418" s="11"/>
      <c r="AD1418" s="11"/>
      <c r="AE1418" s="11"/>
      <c r="AF1418" s="11"/>
      <c r="AG1418" s="11"/>
      <c r="AH1418" s="11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1"/>
      <c r="BH1418" s="11"/>
      <c r="BI1418" s="11"/>
      <c r="BJ1418" s="11"/>
      <c r="BK1418" s="11"/>
      <c r="BL1418" s="11"/>
      <c r="BM1418" s="11"/>
      <c r="BN1418" s="11"/>
      <c r="BO1418" s="11"/>
      <c r="BP1418" s="11"/>
      <c r="BQ1418" s="11"/>
      <c r="BR1418" s="11"/>
      <c r="BS1418" s="11"/>
      <c r="BT1418" s="11"/>
      <c r="BU1418" s="11"/>
      <c r="BV1418" s="11"/>
      <c r="BW1418" s="11"/>
      <c r="BX1418" s="11"/>
      <c r="BY1418" s="11"/>
      <c r="BZ1418" s="11"/>
      <c r="CA1418" s="11"/>
      <c r="CB1418" s="11"/>
    </row>
    <row r="1419" spans="1:80" s="9" customFormat="1" x14ac:dyDescent="0.2">
      <c r="A1419" s="7"/>
      <c r="B1419" s="105"/>
      <c r="C1419" s="106"/>
      <c r="D1419" s="107"/>
      <c r="E1419" s="107"/>
      <c r="F1419" s="108"/>
      <c r="G1419" s="109"/>
      <c r="H1419" s="109"/>
      <c r="I1419" s="109"/>
      <c r="J1419" s="109"/>
      <c r="K1419" s="110"/>
      <c r="L1419" s="181"/>
      <c r="M1419" s="181"/>
      <c r="N1419" s="11"/>
      <c r="O1419" s="186"/>
      <c r="P1419" s="186"/>
      <c r="Q1419" s="11"/>
      <c r="R1419" s="172"/>
      <c r="S1419" s="172"/>
      <c r="T1419" s="172"/>
      <c r="U1419" s="172"/>
      <c r="V1419" s="172"/>
      <c r="W1419" s="11"/>
      <c r="X1419" s="11"/>
      <c r="Y1419" s="11"/>
      <c r="Z1419" s="11"/>
      <c r="AA1419" s="11"/>
      <c r="AB1419" s="11"/>
      <c r="AC1419" s="11"/>
      <c r="AD1419" s="11"/>
      <c r="AE1419" s="11"/>
      <c r="AF1419" s="11"/>
      <c r="AG1419" s="11"/>
      <c r="AH1419" s="11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1"/>
      <c r="BH1419" s="11"/>
      <c r="BI1419" s="11"/>
      <c r="BJ1419" s="11"/>
      <c r="BK1419" s="11"/>
      <c r="BL1419" s="11"/>
      <c r="BM1419" s="11"/>
      <c r="BN1419" s="11"/>
      <c r="BO1419" s="11"/>
      <c r="BP1419" s="11"/>
      <c r="BQ1419" s="11"/>
      <c r="BR1419" s="11"/>
      <c r="BS1419" s="11"/>
      <c r="BT1419" s="11"/>
      <c r="BU1419" s="11"/>
      <c r="BV1419" s="11"/>
      <c r="BW1419" s="11"/>
      <c r="BX1419" s="11"/>
      <c r="BY1419" s="11"/>
      <c r="BZ1419" s="11"/>
      <c r="CA1419" s="11"/>
      <c r="CB1419" s="11"/>
    </row>
    <row r="1420" spans="1:80" s="9" customFormat="1" x14ac:dyDescent="0.2">
      <c r="A1420" s="7"/>
      <c r="B1420" s="105"/>
      <c r="C1420" s="106"/>
      <c r="D1420" s="107"/>
      <c r="E1420" s="107"/>
      <c r="F1420" s="108"/>
      <c r="G1420" s="109"/>
      <c r="H1420" s="109"/>
      <c r="I1420" s="109"/>
      <c r="J1420" s="109"/>
      <c r="K1420" s="110"/>
      <c r="L1420" s="181"/>
      <c r="M1420" s="181"/>
      <c r="N1420" s="11"/>
      <c r="O1420" s="186"/>
      <c r="P1420" s="186"/>
      <c r="Q1420" s="11"/>
      <c r="R1420" s="172"/>
      <c r="S1420" s="172"/>
      <c r="T1420" s="172"/>
      <c r="U1420" s="172"/>
      <c r="V1420" s="172"/>
      <c r="W1420" s="11"/>
      <c r="X1420" s="11"/>
      <c r="Y1420" s="11"/>
      <c r="Z1420" s="11"/>
      <c r="AA1420" s="11"/>
      <c r="AB1420" s="11"/>
      <c r="AC1420" s="11"/>
      <c r="AD1420" s="11"/>
      <c r="AE1420" s="11"/>
      <c r="AF1420" s="11"/>
      <c r="AG1420" s="11"/>
      <c r="AH1420" s="11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1"/>
      <c r="BH1420" s="11"/>
      <c r="BI1420" s="11"/>
      <c r="BJ1420" s="11"/>
      <c r="BK1420" s="11"/>
      <c r="BL1420" s="11"/>
      <c r="BM1420" s="11"/>
      <c r="BN1420" s="11"/>
      <c r="BO1420" s="11"/>
      <c r="BP1420" s="11"/>
      <c r="BQ1420" s="11"/>
      <c r="BR1420" s="11"/>
      <c r="BS1420" s="11"/>
      <c r="BT1420" s="11"/>
      <c r="BU1420" s="11"/>
      <c r="BV1420" s="11"/>
      <c r="BW1420" s="11"/>
      <c r="BX1420" s="11"/>
      <c r="BY1420" s="11"/>
      <c r="BZ1420" s="11"/>
      <c r="CA1420" s="11"/>
      <c r="CB1420" s="11"/>
    </row>
    <row r="1421" spans="1:80" s="9" customFormat="1" x14ac:dyDescent="0.2">
      <c r="A1421" s="7"/>
      <c r="B1421" s="105"/>
      <c r="C1421" s="106"/>
      <c r="D1421" s="107"/>
      <c r="E1421" s="107"/>
      <c r="F1421" s="108"/>
      <c r="G1421" s="109"/>
      <c r="H1421" s="109"/>
      <c r="I1421" s="109"/>
      <c r="J1421" s="109"/>
      <c r="K1421" s="110"/>
      <c r="L1421" s="181"/>
      <c r="M1421" s="181"/>
      <c r="N1421" s="11"/>
      <c r="O1421" s="186"/>
      <c r="P1421" s="186"/>
      <c r="Q1421" s="11"/>
      <c r="R1421" s="172"/>
      <c r="S1421" s="172"/>
      <c r="T1421" s="172"/>
      <c r="U1421" s="172"/>
      <c r="V1421" s="172"/>
      <c r="W1421" s="11"/>
      <c r="X1421" s="11"/>
      <c r="Y1421" s="11"/>
      <c r="Z1421" s="11"/>
      <c r="AA1421" s="11"/>
      <c r="AB1421" s="11"/>
      <c r="AC1421" s="11"/>
      <c r="AD1421" s="11"/>
      <c r="AE1421" s="11"/>
      <c r="AF1421" s="11"/>
      <c r="AG1421" s="11"/>
      <c r="AH1421" s="11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1"/>
      <c r="BH1421" s="11"/>
      <c r="BI1421" s="11"/>
      <c r="BJ1421" s="11"/>
      <c r="BK1421" s="11"/>
      <c r="BL1421" s="11"/>
      <c r="BM1421" s="11"/>
      <c r="BN1421" s="11"/>
      <c r="BO1421" s="11"/>
      <c r="BP1421" s="11"/>
      <c r="BQ1421" s="11"/>
      <c r="BR1421" s="11"/>
      <c r="BS1421" s="11"/>
      <c r="BT1421" s="11"/>
      <c r="BU1421" s="11"/>
      <c r="BV1421" s="11"/>
      <c r="BW1421" s="11"/>
      <c r="BX1421" s="11"/>
      <c r="BY1421" s="11"/>
      <c r="BZ1421" s="11"/>
      <c r="CA1421" s="11"/>
      <c r="CB1421" s="11"/>
    </row>
    <row r="1422" spans="1:80" s="9" customFormat="1" x14ac:dyDescent="0.2">
      <c r="A1422" s="7"/>
      <c r="B1422" s="105"/>
      <c r="C1422" s="106"/>
      <c r="D1422" s="107"/>
      <c r="E1422" s="107"/>
      <c r="F1422" s="108"/>
      <c r="G1422" s="109"/>
      <c r="H1422" s="109"/>
      <c r="I1422" s="109"/>
      <c r="J1422" s="109"/>
      <c r="K1422" s="110"/>
      <c r="L1422" s="181"/>
      <c r="M1422" s="181"/>
      <c r="N1422" s="11"/>
      <c r="O1422" s="186"/>
      <c r="P1422" s="186"/>
      <c r="Q1422" s="11"/>
      <c r="R1422" s="172"/>
      <c r="S1422" s="172"/>
      <c r="T1422" s="172"/>
      <c r="U1422" s="172"/>
      <c r="V1422" s="172"/>
      <c r="W1422" s="11"/>
      <c r="X1422" s="11"/>
      <c r="Y1422" s="11"/>
      <c r="Z1422" s="11"/>
      <c r="AA1422" s="11"/>
      <c r="AB1422" s="11"/>
      <c r="AC1422" s="11"/>
      <c r="AD1422" s="11"/>
      <c r="AE1422" s="11"/>
      <c r="AF1422" s="11"/>
      <c r="AG1422" s="11"/>
      <c r="AH1422" s="11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1"/>
      <c r="BH1422" s="11"/>
      <c r="BI1422" s="11"/>
      <c r="BJ1422" s="11"/>
      <c r="BK1422" s="11"/>
      <c r="BL1422" s="11"/>
      <c r="BM1422" s="11"/>
      <c r="BN1422" s="11"/>
      <c r="BO1422" s="11"/>
      <c r="BP1422" s="11"/>
      <c r="BQ1422" s="11"/>
      <c r="BR1422" s="11"/>
      <c r="BS1422" s="11"/>
      <c r="BT1422" s="11"/>
      <c r="BU1422" s="11"/>
      <c r="BV1422" s="11"/>
      <c r="BW1422" s="11"/>
      <c r="BX1422" s="11"/>
      <c r="BY1422" s="11"/>
      <c r="BZ1422" s="11"/>
      <c r="CA1422" s="11"/>
      <c r="CB1422" s="11"/>
    </row>
    <row r="1423" spans="1:80" s="9" customFormat="1" x14ac:dyDescent="0.2">
      <c r="A1423" s="7"/>
      <c r="B1423" s="105"/>
      <c r="C1423" s="106"/>
      <c r="D1423" s="107"/>
      <c r="E1423" s="107"/>
      <c r="F1423" s="108"/>
      <c r="G1423" s="109"/>
      <c r="H1423" s="109"/>
      <c r="I1423" s="109"/>
      <c r="J1423" s="109"/>
      <c r="K1423" s="110"/>
      <c r="L1423" s="181"/>
      <c r="M1423" s="181"/>
      <c r="N1423" s="11"/>
      <c r="O1423" s="186"/>
      <c r="P1423" s="186"/>
      <c r="Q1423" s="11"/>
      <c r="R1423" s="172"/>
      <c r="S1423" s="172"/>
      <c r="T1423" s="172"/>
      <c r="U1423" s="172"/>
      <c r="V1423" s="172"/>
      <c r="W1423" s="11"/>
      <c r="X1423" s="11"/>
      <c r="Y1423" s="11"/>
      <c r="Z1423" s="11"/>
      <c r="AA1423" s="11"/>
      <c r="AB1423" s="11"/>
      <c r="AC1423" s="11"/>
      <c r="AD1423" s="11"/>
      <c r="AE1423" s="11"/>
      <c r="AF1423" s="11"/>
      <c r="AG1423" s="11"/>
      <c r="AH1423" s="11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1"/>
      <c r="BH1423" s="11"/>
      <c r="BI1423" s="11"/>
      <c r="BJ1423" s="11"/>
      <c r="BK1423" s="11"/>
      <c r="BL1423" s="11"/>
      <c r="BM1423" s="11"/>
      <c r="BN1423" s="11"/>
      <c r="BO1423" s="11"/>
      <c r="BP1423" s="11"/>
      <c r="BQ1423" s="11"/>
      <c r="BR1423" s="11"/>
      <c r="BS1423" s="11"/>
      <c r="BT1423" s="11"/>
      <c r="BU1423" s="11"/>
      <c r="BV1423" s="11"/>
      <c r="BW1423" s="11"/>
      <c r="BX1423" s="11"/>
      <c r="BY1423" s="11"/>
      <c r="BZ1423" s="11"/>
      <c r="CA1423" s="11"/>
      <c r="CB1423" s="11"/>
    </row>
    <row r="1424" spans="1:80" s="9" customFormat="1" x14ac:dyDescent="0.2">
      <c r="A1424" s="7"/>
      <c r="B1424" s="105"/>
      <c r="C1424" s="106"/>
      <c r="D1424" s="107"/>
      <c r="E1424" s="107"/>
      <c r="F1424" s="108"/>
      <c r="G1424" s="109"/>
      <c r="H1424" s="109"/>
      <c r="I1424" s="109"/>
      <c r="J1424" s="109"/>
      <c r="K1424" s="110"/>
      <c r="L1424" s="181"/>
      <c r="M1424" s="181"/>
      <c r="N1424" s="11"/>
      <c r="O1424" s="186"/>
      <c r="P1424" s="186"/>
      <c r="Q1424" s="11"/>
      <c r="R1424" s="172"/>
      <c r="S1424" s="172"/>
      <c r="T1424" s="172"/>
      <c r="U1424" s="172"/>
      <c r="V1424" s="172"/>
      <c r="W1424" s="11"/>
      <c r="X1424" s="11"/>
      <c r="Y1424" s="11"/>
      <c r="Z1424" s="11"/>
      <c r="AA1424" s="11"/>
      <c r="AB1424" s="11"/>
      <c r="AC1424" s="11"/>
      <c r="AD1424" s="11"/>
      <c r="AE1424" s="11"/>
      <c r="AF1424" s="11"/>
      <c r="AG1424" s="11"/>
      <c r="AH1424" s="11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1"/>
      <c r="BH1424" s="11"/>
      <c r="BI1424" s="11"/>
      <c r="BJ1424" s="11"/>
      <c r="BK1424" s="11"/>
      <c r="BL1424" s="11"/>
      <c r="BM1424" s="11"/>
      <c r="BN1424" s="11"/>
      <c r="BO1424" s="11"/>
      <c r="BP1424" s="11"/>
      <c r="BQ1424" s="11"/>
      <c r="BR1424" s="11"/>
      <c r="BS1424" s="11"/>
      <c r="BT1424" s="11"/>
      <c r="BU1424" s="11"/>
      <c r="BV1424" s="11"/>
      <c r="BW1424" s="11"/>
      <c r="BX1424" s="11"/>
      <c r="BY1424" s="11"/>
      <c r="BZ1424" s="11"/>
      <c r="CA1424" s="11"/>
      <c r="CB1424" s="11"/>
    </row>
    <row r="1425" spans="1:80" s="9" customFormat="1" x14ac:dyDescent="0.2">
      <c r="A1425" s="7"/>
      <c r="B1425" s="105"/>
      <c r="C1425" s="106"/>
      <c r="D1425" s="107"/>
      <c r="E1425" s="107"/>
      <c r="F1425" s="108"/>
      <c r="G1425" s="109"/>
      <c r="H1425" s="109"/>
      <c r="I1425" s="109"/>
      <c r="J1425" s="109"/>
      <c r="K1425" s="110"/>
      <c r="L1425" s="181"/>
      <c r="M1425" s="181"/>
      <c r="N1425" s="11"/>
      <c r="O1425" s="186"/>
      <c r="P1425" s="186"/>
      <c r="Q1425" s="11"/>
      <c r="R1425" s="172"/>
      <c r="S1425" s="172"/>
      <c r="T1425" s="172"/>
      <c r="U1425" s="172"/>
      <c r="V1425" s="172"/>
      <c r="W1425" s="11"/>
      <c r="X1425" s="11"/>
      <c r="Y1425" s="11"/>
      <c r="Z1425" s="11"/>
      <c r="AA1425" s="11"/>
      <c r="AB1425" s="11"/>
      <c r="AC1425" s="11"/>
      <c r="AD1425" s="11"/>
      <c r="AE1425" s="11"/>
      <c r="AF1425" s="11"/>
      <c r="AG1425" s="11"/>
      <c r="AH1425" s="11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1"/>
      <c r="BH1425" s="11"/>
      <c r="BI1425" s="11"/>
      <c r="BJ1425" s="11"/>
      <c r="BK1425" s="11"/>
      <c r="BL1425" s="11"/>
      <c r="BM1425" s="11"/>
      <c r="BN1425" s="11"/>
      <c r="BO1425" s="11"/>
      <c r="BP1425" s="11"/>
      <c r="BQ1425" s="11"/>
      <c r="BR1425" s="11"/>
      <c r="BS1425" s="11"/>
      <c r="BT1425" s="11"/>
      <c r="BU1425" s="11"/>
      <c r="BV1425" s="11"/>
      <c r="BW1425" s="11"/>
      <c r="BX1425" s="11"/>
      <c r="BY1425" s="11"/>
      <c r="BZ1425" s="11"/>
      <c r="CA1425" s="11"/>
      <c r="CB1425" s="11"/>
    </row>
    <row r="1426" spans="1:80" s="9" customFormat="1" x14ac:dyDescent="0.2">
      <c r="A1426" s="7"/>
      <c r="B1426" s="105"/>
      <c r="C1426" s="106"/>
      <c r="D1426" s="107"/>
      <c r="E1426" s="107"/>
      <c r="F1426" s="108"/>
      <c r="G1426" s="109"/>
      <c r="H1426" s="109"/>
      <c r="I1426" s="109"/>
      <c r="J1426" s="109"/>
      <c r="K1426" s="110"/>
      <c r="L1426" s="181"/>
      <c r="M1426" s="181"/>
      <c r="N1426" s="11"/>
      <c r="O1426" s="186"/>
      <c r="P1426" s="186"/>
      <c r="Q1426" s="11"/>
      <c r="R1426" s="172"/>
      <c r="S1426" s="172"/>
      <c r="T1426" s="172"/>
      <c r="U1426" s="172"/>
      <c r="V1426" s="172"/>
      <c r="W1426" s="11"/>
      <c r="X1426" s="11"/>
      <c r="Y1426" s="11"/>
      <c r="Z1426" s="11"/>
      <c r="AA1426" s="11"/>
      <c r="AB1426" s="11"/>
      <c r="AC1426" s="11"/>
      <c r="AD1426" s="11"/>
      <c r="AE1426" s="11"/>
      <c r="AF1426" s="11"/>
      <c r="AG1426" s="11"/>
      <c r="AH1426" s="11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1"/>
      <c r="BH1426" s="11"/>
      <c r="BI1426" s="11"/>
      <c r="BJ1426" s="11"/>
      <c r="BK1426" s="11"/>
      <c r="BL1426" s="11"/>
      <c r="BM1426" s="11"/>
      <c r="BN1426" s="11"/>
      <c r="BO1426" s="11"/>
      <c r="BP1426" s="11"/>
      <c r="BQ1426" s="11"/>
      <c r="BR1426" s="11"/>
      <c r="BS1426" s="11"/>
      <c r="BT1426" s="11"/>
      <c r="BU1426" s="11"/>
      <c r="BV1426" s="11"/>
      <c r="BW1426" s="11"/>
      <c r="BX1426" s="11"/>
      <c r="BY1426" s="11"/>
      <c r="BZ1426" s="11"/>
      <c r="CA1426" s="11"/>
      <c r="CB1426" s="11"/>
    </row>
    <row r="1427" spans="1:80" s="9" customFormat="1" x14ac:dyDescent="0.2">
      <c r="A1427" s="7"/>
      <c r="B1427" s="105"/>
      <c r="C1427" s="106"/>
      <c r="D1427" s="107"/>
      <c r="E1427" s="107"/>
      <c r="F1427" s="108"/>
      <c r="G1427" s="109"/>
      <c r="H1427" s="109"/>
      <c r="I1427" s="109"/>
      <c r="J1427" s="109"/>
      <c r="K1427" s="110"/>
      <c r="L1427" s="181"/>
      <c r="M1427" s="181"/>
      <c r="N1427" s="11"/>
      <c r="O1427" s="186"/>
      <c r="P1427" s="186"/>
      <c r="Q1427" s="11"/>
      <c r="R1427" s="172"/>
      <c r="S1427" s="172"/>
      <c r="T1427" s="172"/>
      <c r="U1427" s="172"/>
      <c r="V1427" s="172"/>
      <c r="W1427" s="11"/>
      <c r="X1427" s="11"/>
      <c r="Y1427" s="11"/>
      <c r="Z1427" s="11"/>
      <c r="AA1427" s="11"/>
      <c r="AB1427" s="11"/>
      <c r="AC1427" s="11"/>
      <c r="AD1427" s="11"/>
      <c r="AE1427" s="11"/>
      <c r="AF1427" s="11"/>
      <c r="AG1427" s="11"/>
      <c r="AH1427" s="11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1"/>
      <c r="BH1427" s="11"/>
      <c r="BI1427" s="11"/>
      <c r="BJ1427" s="11"/>
      <c r="BK1427" s="11"/>
      <c r="BL1427" s="11"/>
      <c r="BM1427" s="11"/>
      <c r="BN1427" s="11"/>
      <c r="BO1427" s="11"/>
      <c r="BP1427" s="11"/>
      <c r="BQ1427" s="11"/>
      <c r="BR1427" s="11"/>
      <c r="BS1427" s="11"/>
      <c r="BT1427" s="11"/>
      <c r="BU1427" s="11"/>
      <c r="BV1427" s="11"/>
      <c r="BW1427" s="11"/>
      <c r="BX1427" s="11"/>
      <c r="BY1427" s="11"/>
      <c r="BZ1427" s="11"/>
      <c r="CA1427" s="11"/>
      <c r="CB1427" s="11"/>
    </row>
    <row r="1428" spans="1:80" s="9" customFormat="1" x14ac:dyDescent="0.2">
      <c r="A1428" s="7"/>
      <c r="B1428" s="105"/>
      <c r="C1428" s="106"/>
      <c r="D1428" s="107"/>
      <c r="E1428" s="107"/>
      <c r="F1428" s="108"/>
      <c r="G1428" s="109"/>
      <c r="H1428" s="109"/>
      <c r="I1428" s="109"/>
      <c r="J1428" s="109"/>
      <c r="K1428" s="110"/>
      <c r="L1428" s="181"/>
      <c r="M1428" s="181"/>
      <c r="N1428" s="11"/>
      <c r="O1428" s="186"/>
      <c r="P1428" s="186"/>
      <c r="Q1428" s="11"/>
      <c r="R1428" s="172"/>
      <c r="S1428" s="172"/>
      <c r="T1428" s="172"/>
      <c r="U1428" s="172"/>
      <c r="V1428" s="172"/>
      <c r="W1428" s="11"/>
      <c r="X1428" s="11"/>
      <c r="Y1428" s="11"/>
      <c r="Z1428" s="11"/>
      <c r="AA1428" s="11"/>
      <c r="AB1428" s="11"/>
      <c r="AC1428" s="11"/>
      <c r="AD1428" s="11"/>
      <c r="AE1428" s="11"/>
      <c r="AF1428" s="11"/>
      <c r="AG1428" s="11"/>
      <c r="AH1428" s="11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1"/>
      <c r="BH1428" s="11"/>
      <c r="BI1428" s="11"/>
      <c r="BJ1428" s="11"/>
      <c r="BK1428" s="11"/>
      <c r="BL1428" s="11"/>
      <c r="BM1428" s="11"/>
      <c r="BN1428" s="11"/>
      <c r="BO1428" s="11"/>
      <c r="BP1428" s="11"/>
      <c r="BQ1428" s="11"/>
      <c r="BR1428" s="11"/>
      <c r="BS1428" s="11"/>
      <c r="BT1428" s="11"/>
      <c r="BU1428" s="11"/>
      <c r="BV1428" s="11"/>
      <c r="BW1428" s="11"/>
      <c r="BX1428" s="11"/>
      <c r="BY1428" s="11"/>
      <c r="BZ1428" s="11"/>
      <c r="CA1428" s="11"/>
      <c r="CB1428" s="11"/>
    </row>
    <row r="1429" spans="1:80" s="9" customFormat="1" x14ac:dyDescent="0.2">
      <c r="A1429" s="7"/>
      <c r="B1429" s="105"/>
      <c r="C1429" s="106"/>
      <c r="D1429" s="107"/>
      <c r="E1429" s="107"/>
      <c r="F1429" s="108"/>
      <c r="G1429" s="109"/>
      <c r="H1429" s="109"/>
      <c r="I1429" s="109"/>
      <c r="J1429" s="109"/>
      <c r="K1429" s="110"/>
      <c r="L1429" s="181"/>
      <c r="M1429" s="181"/>
      <c r="N1429" s="11"/>
      <c r="O1429" s="186"/>
      <c r="P1429" s="186"/>
      <c r="Q1429" s="11"/>
      <c r="R1429" s="172"/>
      <c r="S1429" s="172"/>
      <c r="T1429" s="172"/>
      <c r="U1429" s="172"/>
      <c r="V1429" s="172"/>
      <c r="W1429" s="11"/>
      <c r="X1429" s="11"/>
      <c r="Y1429" s="11"/>
      <c r="Z1429" s="11"/>
      <c r="AA1429" s="11"/>
      <c r="AB1429" s="11"/>
      <c r="AC1429" s="11"/>
      <c r="AD1429" s="11"/>
      <c r="AE1429" s="11"/>
      <c r="AF1429" s="11"/>
      <c r="AG1429" s="11"/>
      <c r="AH1429" s="11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1"/>
      <c r="BH1429" s="11"/>
      <c r="BI1429" s="11"/>
      <c r="BJ1429" s="11"/>
      <c r="BK1429" s="11"/>
      <c r="BL1429" s="11"/>
      <c r="BM1429" s="11"/>
      <c r="BN1429" s="11"/>
      <c r="BO1429" s="11"/>
      <c r="BP1429" s="11"/>
      <c r="BQ1429" s="11"/>
      <c r="BR1429" s="11"/>
      <c r="BS1429" s="11"/>
      <c r="BT1429" s="11"/>
      <c r="BU1429" s="11"/>
      <c r="BV1429" s="11"/>
      <c r="BW1429" s="11"/>
      <c r="BX1429" s="11"/>
      <c r="BY1429" s="11"/>
      <c r="BZ1429" s="11"/>
      <c r="CA1429" s="11"/>
      <c r="CB1429" s="11"/>
    </row>
    <row r="1430" spans="1:80" s="9" customFormat="1" x14ac:dyDescent="0.2">
      <c r="A1430" s="7"/>
      <c r="B1430" s="105"/>
      <c r="C1430" s="106"/>
      <c r="D1430" s="107"/>
      <c r="E1430" s="107"/>
      <c r="F1430" s="108"/>
      <c r="G1430" s="109"/>
      <c r="H1430" s="109"/>
      <c r="I1430" s="109"/>
      <c r="J1430" s="109"/>
      <c r="K1430" s="110"/>
      <c r="L1430" s="181"/>
      <c r="M1430" s="181"/>
      <c r="N1430" s="11"/>
      <c r="O1430" s="186"/>
      <c r="P1430" s="186"/>
      <c r="Q1430" s="11"/>
      <c r="R1430" s="172"/>
      <c r="S1430" s="172"/>
      <c r="T1430" s="172"/>
      <c r="U1430" s="172"/>
      <c r="V1430" s="172"/>
      <c r="W1430" s="11"/>
      <c r="X1430" s="11"/>
      <c r="Y1430" s="11"/>
      <c r="Z1430" s="11"/>
      <c r="AA1430" s="11"/>
      <c r="AB1430" s="11"/>
      <c r="AC1430" s="11"/>
      <c r="AD1430" s="11"/>
      <c r="AE1430" s="11"/>
      <c r="AF1430" s="11"/>
      <c r="AG1430" s="11"/>
      <c r="AH1430" s="11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1"/>
      <c r="BH1430" s="11"/>
      <c r="BI1430" s="11"/>
      <c r="BJ1430" s="11"/>
      <c r="BK1430" s="11"/>
      <c r="BL1430" s="11"/>
      <c r="BM1430" s="11"/>
      <c r="BN1430" s="11"/>
      <c r="BO1430" s="11"/>
      <c r="BP1430" s="11"/>
      <c r="BQ1430" s="11"/>
      <c r="BR1430" s="11"/>
      <c r="BS1430" s="11"/>
      <c r="BT1430" s="11"/>
      <c r="BU1430" s="11"/>
      <c r="BV1430" s="11"/>
      <c r="BW1430" s="11"/>
      <c r="BX1430" s="11"/>
      <c r="BY1430" s="11"/>
      <c r="BZ1430" s="11"/>
      <c r="CA1430" s="11"/>
      <c r="CB1430" s="11"/>
    </row>
    <row r="1431" spans="1:80" s="9" customFormat="1" x14ac:dyDescent="0.2">
      <c r="A1431" s="7"/>
      <c r="B1431" s="105"/>
      <c r="C1431" s="106"/>
      <c r="D1431" s="107"/>
      <c r="E1431" s="107"/>
      <c r="F1431" s="108"/>
      <c r="G1431" s="109"/>
      <c r="H1431" s="109"/>
      <c r="I1431" s="109"/>
      <c r="J1431" s="109"/>
      <c r="K1431" s="110"/>
      <c r="L1431" s="181"/>
      <c r="M1431" s="181"/>
      <c r="N1431" s="11"/>
      <c r="O1431" s="186"/>
      <c r="P1431" s="186"/>
      <c r="Q1431" s="11"/>
      <c r="R1431" s="172"/>
      <c r="S1431" s="172"/>
      <c r="T1431" s="172"/>
      <c r="U1431" s="172"/>
      <c r="V1431" s="172"/>
      <c r="W1431" s="11"/>
      <c r="X1431" s="11"/>
      <c r="Y1431" s="11"/>
      <c r="Z1431" s="11"/>
      <c r="AA1431" s="11"/>
      <c r="AB1431" s="11"/>
      <c r="AC1431" s="11"/>
      <c r="AD1431" s="11"/>
      <c r="AE1431" s="11"/>
      <c r="AF1431" s="11"/>
      <c r="AG1431" s="11"/>
      <c r="AH1431" s="11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1"/>
      <c r="BH1431" s="11"/>
      <c r="BI1431" s="11"/>
      <c r="BJ1431" s="11"/>
      <c r="BK1431" s="11"/>
      <c r="BL1431" s="11"/>
      <c r="BM1431" s="11"/>
      <c r="BN1431" s="11"/>
      <c r="BO1431" s="11"/>
      <c r="BP1431" s="11"/>
      <c r="BQ1431" s="11"/>
      <c r="BR1431" s="11"/>
      <c r="BS1431" s="11"/>
      <c r="BT1431" s="11"/>
      <c r="BU1431" s="11"/>
      <c r="BV1431" s="11"/>
      <c r="BW1431" s="11"/>
      <c r="BX1431" s="11"/>
      <c r="BY1431" s="11"/>
      <c r="BZ1431" s="11"/>
      <c r="CA1431" s="11"/>
      <c r="CB1431" s="11"/>
    </row>
    <row r="1432" spans="1:80" s="9" customFormat="1" x14ac:dyDescent="0.2">
      <c r="A1432" s="7"/>
      <c r="B1432" s="105"/>
      <c r="C1432" s="106"/>
      <c r="D1432" s="107"/>
      <c r="E1432" s="107"/>
      <c r="F1432" s="108"/>
      <c r="G1432" s="109"/>
      <c r="H1432" s="109"/>
      <c r="I1432" s="109"/>
      <c r="J1432" s="109"/>
      <c r="K1432" s="110"/>
      <c r="L1432" s="181"/>
      <c r="M1432" s="181"/>
      <c r="N1432" s="11"/>
      <c r="O1432" s="186"/>
      <c r="P1432" s="186"/>
      <c r="Q1432" s="11"/>
      <c r="R1432" s="172"/>
      <c r="S1432" s="172"/>
      <c r="T1432" s="172"/>
      <c r="U1432" s="172"/>
      <c r="V1432" s="172"/>
      <c r="W1432" s="11"/>
      <c r="X1432" s="11"/>
      <c r="Y1432" s="11"/>
      <c r="Z1432" s="11"/>
      <c r="AA1432" s="11"/>
      <c r="AB1432" s="11"/>
      <c r="AC1432" s="11"/>
      <c r="AD1432" s="11"/>
      <c r="AE1432" s="11"/>
      <c r="AF1432" s="11"/>
      <c r="AG1432" s="11"/>
      <c r="AH1432" s="11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1"/>
      <c r="BH1432" s="11"/>
      <c r="BI1432" s="11"/>
      <c r="BJ1432" s="11"/>
      <c r="BK1432" s="11"/>
      <c r="BL1432" s="11"/>
      <c r="BM1432" s="11"/>
      <c r="BN1432" s="11"/>
      <c r="BO1432" s="11"/>
      <c r="BP1432" s="11"/>
      <c r="BQ1432" s="11"/>
      <c r="BR1432" s="11"/>
      <c r="BS1432" s="11"/>
      <c r="BT1432" s="11"/>
      <c r="BU1432" s="11"/>
      <c r="BV1432" s="11"/>
      <c r="BW1432" s="11"/>
      <c r="BX1432" s="11"/>
      <c r="BY1432" s="11"/>
      <c r="BZ1432" s="11"/>
      <c r="CA1432" s="11"/>
      <c r="CB1432" s="11"/>
    </row>
    <row r="1433" spans="1:80" s="9" customFormat="1" x14ac:dyDescent="0.2">
      <c r="A1433" s="7"/>
      <c r="B1433" s="105"/>
      <c r="C1433" s="106"/>
      <c r="D1433" s="107"/>
      <c r="E1433" s="107"/>
      <c r="F1433" s="108"/>
      <c r="G1433" s="109"/>
      <c r="H1433" s="109"/>
      <c r="I1433" s="109"/>
      <c r="J1433" s="109"/>
      <c r="K1433" s="110"/>
      <c r="L1433" s="181"/>
      <c r="M1433" s="181"/>
      <c r="N1433" s="11"/>
      <c r="O1433" s="186"/>
      <c r="P1433" s="186"/>
      <c r="Q1433" s="11"/>
      <c r="R1433" s="172"/>
      <c r="S1433" s="172"/>
      <c r="T1433" s="172"/>
      <c r="U1433" s="172"/>
      <c r="V1433" s="172"/>
      <c r="W1433" s="11"/>
      <c r="X1433" s="11"/>
      <c r="Y1433" s="11"/>
      <c r="Z1433" s="11"/>
      <c r="AA1433" s="11"/>
      <c r="AB1433" s="11"/>
      <c r="AC1433" s="11"/>
      <c r="AD1433" s="11"/>
      <c r="AE1433" s="11"/>
      <c r="AF1433" s="11"/>
      <c r="AG1433" s="11"/>
      <c r="AH1433" s="11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1"/>
      <c r="BH1433" s="11"/>
      <c r="BI1433" s="11"/>
      <c r="BJ1433" s="11"/>
      <c r="BK1433" s="11"/>
      <c r="BL1433" s="11"/>
      <c r="BM1433" s="11"/>
      <c r="BN1433" s="11"/>
      <c r="BO1433" s="11"/>
      <c r="BP1433" s="11"/>
      <c r="BQ1433" s="11"/>
      <c r="BR1433" s="11"/>
      <c r="BS1433" s="11"/>
      <c r="BT1433" s="11"/>
      <c r="BU1433" s="11"/>
      <c r="BV1433" s="11"/>
      <c r="BW1433" s="11"/>
      <c r="BX1433" s="11"/>
      <c r="BY1433" s="11"/>
      <c r="BZ1433" s="11"/>
      <c r="CA1433" s="11"/>
      <c r="CB1433" s="11"/>
    </row>
    <row r="1434" spans="1:80" s="9" customFormat="1" x14ac:dyDescent="0.2">
      <c r="A1434" s="7"/>
      <c r="B1434" s="105"/>
      <c r="C1434" s="106"/>
      <c r="D1434" s="107"/>
      <c r="E1434" s="107"/>
      <c r="F1434" s="108"/>
      <c r="G1434" s="109"/>
      <c r="H1434" s="109"/>
      <c r="I1434" s="109"/>
      <c r="J1434" s="109"/>
      <c r="K1434" s="110"/>
      <c r="L1434" s="181"/>
      <c r="M1434" s="181"/>
      <c r="N1434" s="11"/>
      <c r="O1434" s="186"/>
      <c r="P1434" s="186"/>
      <c r="Q1434" s="11"/>
      <c r="R1434" s="172"/>
      <c r="S1434" s="172"/>
      <c r="T1434" s="172"/>
      <c r="U1434" s="172"/>
      <c r="V1434" s="172"/>
      <c r="W1434" s="11"/>
      <c r="X1434" s="11"/>
      <c r="Y1434" s="11"/>
      <c r="Z1434" s="11"/>
      <c r="AA1434" s="11"/>
      <c r="AB1434" s="11"/>
      <c r="AC1434" s="11"/>
      <c r="AD1434" s="11"/>
      <c r="AE1434" s="11"/>
      <c r="AF1434" s="11"/>
      <c r="AG1434" s="11"/>
      <c r="AH1434" s="11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1"/>
      <c r="BH1434" s="11"/>
      <c r="BI1434" s="11"/>
      <c r="BJ1434" s="11"/>
      <c r="BK1434" s="11"/>
      <c r="BL1434" s="11"/>
      <c r="BM1434" s="11"/>
      <c r="BN1434" s="11"/>
      <c r="BO1434" s="11"/>
      <c r="BP1434" s="11"/>
      <c r="BQ1434" s="11"/>
      <c r="BR1434" s="11"/>
      <c r="BS1434" s="11"/>
      <c r="BT1434" s="11"/>
      <c r="BU1434" s="11"/>
      <c r="BV1434" s="11"/>
      <c r="BW1434" s="11"/>
      <c r="BX1434" s="11"/>
      <c r="BY1434" s="11"/>
      <c r="BZ1434" s="11"/>
      <c r="CA1434" s="11"/>
      <c r="CB1434" s="11"/>
    </row>
    <row r="1435" spans="1:80" s="9" customFormat="1" x14ac:dyDescent="0.2">
      <c r="A1435" s="7"/>
      <c r="B1435" s="105"/>
      <c r="C1435" s="106"/>
      <c r="D1435" s="107"/>
      <c r="E1435" s="107"/>
      <c r="F1435" s="108"/>
      <c r="G1435" s="109"/>
      <c r="H1435" s="109"/>
      <c r="I1435" s="109"/>
      <c r="J1435" s="109"/>
      <c r="K1435" s="110"/>
      <c r="L1435" s="181"/>
      <c r="M1435" s="181"/>
      <c r="N1435" s="11"/>
      <c r="O1435" s="186"/>
      <c r="P1435" s="186"/>
      <c r="Q1435" s="11"/>
      <c r="R1435" s="172"/>
      <c r="S1435" s="172"/>
      <c r="T1435" s="172"/>
      <c r="U1435" s="172"/>
      <c r="V1435" s="172"/>
      <c r="W1435" s="11"/>
      <c r="X1435" s="11"/>
      <c r="Y1435" s="11"/>
      <c r="Z1435" s="11"/>
      <c r="AA1435" s="11"/>
      <c r="AB1435" s="11"/>
      <c r="AC1435" s="11"/>
      <c r="AD1435" s="11"/>
      <c r="AE1435" s="11"/>
      <c r="AF1435" s="11"/>
      <c r="AG1435" s="11"/>
      <c r="AH1435" s="11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1"/>
      <c r="BH1435" s="11"/>
      <c r="BI1435" s="11"/>
      <c r="BJ1435" s="11"/>
      <c r="BK1435" s="11"/>
      <c r="BL1435" s="11"/>
      <c r="BM1435" s="11"/>
      <c r="BN1435" s="11"/>
      <c r="BO1435" s="11"/>
      <c r="BP1435" s="11"/>
      <c r="BQ1435" s="11"/>
      <c r="BR1435" s="11"/>
      <c r="BS1435" s="11"/>
      <c r="BT1435" s="11"/>
      <c r="BU1435" s="11"/>
      <c r="BV1435" s="11"/>
      <c r="BW1435" s="11"/>
      <c r="BX1435" s="11"/>
      <c r="BY1435" s="11"/>
      <c r="BZ1435" s="11"/>
      <c r="CA1435" s="11"/>
      <c r="CB1435" s="11"/>
    </row>
    <row r="1436" spans="1:80" s="9" customFormat="1" x14ac:dyDescent="0.2">
      <c r="A1436" s="7"/>
      <c r="B1436" s="105"/>
      <c r="C1436" s="106"/>
      <c r="D1436" s="107"/>
      <c r="E1436" s="107"/>
      <c r="F1436" s="108"/>
      <c r="G1436" s="109"/>
      <c r="H1436" s="109"/>
      <c r="I1436" s="109"/>
      <c r="J1436" s="109"/>
      <c r="K1436" s="110"/>
      <c r="L1436" s="181"/>
      <c r="M1436" s="181"/>
      <c r="N1436" s="11"/>
      <c r="O1436" s="186"/>
      <c r="P1436" s="186"/>
      <c r="Q1436" s="11"/>
      <c r="R1436" s="172"/>
      <c r="S1436" s="172"/>
      <c r="T1436" s="172"/>
      <c r="U1436" s="172"/>
      <c r="V1436" s="172"/>
      <c r="W1436" s="11"/>
      <c r="X1436" s="11"/>
      <c r="Y1436" s="11"/>
      <c r="Z1436" s="11"/>
      <c r="AA1436" s="11"/>
      <c r="AB1436" s="11"/>
      <c r="AC1436" s="11"/>
      <c r="AD1436" s="11"/>
      <c r="AE1436" s="11"/>
      <c r="AF1436" s="11"/>
      <c r="AG1436" s="11"/>
      <c r="AH1436" s="11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1"/>
      <c r="BH1436" s="11"/>
      <c r="BI1436" s="11"/>
      <c r="BJ1436" s="11"/>
      <c r="BK1436" s="11"/>
      <c r="BL1436" s="11"/>
      <c r="BM1436" s="11"/>
      <c r="BN1436" s="11"/>
      <c r="BO1436" s="11"/>
      <c r="BP1436" s="11"/>
      <c r="BQ1436" s="11"/>
      <c r="BR1436" s="11"/>
      <c r="BS1436" s="11"/>
      <c r="BT1436" s="11"/>
      <c r="BU1436" s="11"/>
      <c r="BV1436" s="11"/>
      <c r="BW1436" s="11"/>
      <c r="BX1436" s="11"/>
      <c r="BY1436" s="11"/>
      <c r="BZ1436" s="11"/>
      <c r="CA1436" s="11"/>
      <c r="CB1436" s="11"/>
    </row>
    <row r="1437" spans="1:80" s="9" customFormat="1" x14ac:dyDescent="0.2">
      <c r="A1437" s="7"/>
      <c r="B1437" s="105"/>
      <c r="C1437" s="106"/>
      <c r="D1437" s="107"/>
      <c r="E1437" s="107"/>
      <c r="F1437" s="108"/>
      <c r="G1437" s="109"/>
      <c r="H1437" s="109"/>
      <c r="I1437" s="109"/>
      <c r="J1437" s="109"/>
      <c r="K1437" s="110"/>
      <c r="L1437" s="181"/>
      <c r="M1437" s="181"/>
      <c r="N1437" s="11"/>
      <c r="O1437" s="186"/>
      <c r="P1437" s="186"/>
      <c r="Q1437" s="11"/>
      <c r="R1437" s="172"/>
      <c r="S1437" s="172"/>
      <c r="T1437" s="172"/>
      <c r="U1437" s="172"/>
      <c r="V1437" s="172"/>
      <c r="W1437" s="11"/>
      <c r="X1437" s="11"/>
      <c r="Y1437" s="11"/>
      <c r="Z1437" s="11"/>
      <c r="AA1437" s="11"/>
      <c r="AB1437" s="11"/>
      <c r="AC1437" s="11"/>
      <c r="AD1437" s="11"/>
      <c r="AE1437" s="11"/>
      <c r="AF1437" s="11"/>
      <c r="AG1437" s="11"/>
      <c r="AH1437" s="11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1"/>
      <c r="BH1437" s="11"/>
      <c r="BI1437" s="11"/>
      <c r="BJ1437" s="11"/>
      <c r="BK1437" s="11"/>
      <c r="BL1437" s="11"/>
      <c r="BM1437" s="11"/>
      <c r="BN1437" s="11"/>
      <c r="BO1437" s="11"/>
      <c r="BP1437" s="11"/>
      <c r="BQ1437" s="11"/>
      <c r="BR1437" s="11"/>
      <c r="BS1437" s="11"/>
      <c r="BT1437" s="11"/>
      <c r="BU1437" s="11"/>
      <c r="BV1437" s="11"/>
      <c r="BW1437" s="11"/>
      <c r="BX1437" s="11"/>
      <c r="BY1437" s="11"/>
      <c r="BZ1437" s="11"/>
      <c r="CA1437" s="11"/>
      <c r="CB1437" s="11"/>
    </row>
    <row r="1438" spans="1:80" s="9" customFormat="1" x14ac:dyDescent="0.2">
      <c r="A1438" s="7"/>
      <c r="B1438" s="105"/>
      <c r="C1438" s="106"/>
      <c r="D1438" s="107"/>
      <c r="E1438" s="107"/>
      <c r="F1438" s="108"/>
      <c r="G1438" s="109"/>
      <c r="H1438" s="109"/>
      <c r="I1438" s="109"/>
      <c r="J1438" s="109"/>
      <c r="K1438" s="110"/>
      <c r="L1438" s="181"/>
      <c r="M1438" s="181"/>
      <c r="N1438" s="11"/>
      <c r="O1438" s="186"/>
      <c r="P1438" s="186"/>
      <c r="Q1438" s="11"/>
      <c r="R1438" s="172"/>
      <c r="S1438" s="172"/>
      <c r="T1438" s="172"/>
      <c r="U1438" s="172"/>
      <c r="V1438" s="172"/>
      <c r="W1438" s="11"/>
      <c r="X1438" s="11"/>
      <c r="Y1438" s="11"/>
      <c r="Z1438" s="11"/>
      <c r="AA1438" s="11"/>
      <c r="AB1438" s="11"/>
      <c r="AC1438" s="11"/>
      <c r="AD1438" s="11"/>
      <c r="AE1438" s="11"/>
      <c r="AF1438" s="11"/>
      <c r="AG1438" s="11"/>
      <c r="AH1438" s="11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1"/>
      <c r="BH1438" s="11"/>
      <c r="BI1438" s="11"/>
      <c r="BJ1438" s="11"/>
      <c r="BK1438" s="11"/>
      <c r="BL1438" s="11"/>
      <c r="BM1438" s="11"/>
      <c r="BN1438" s="11"/>
      <c r="BO1438" s="11"/>
      <c r="BP1438" s="11"/>
      <c r="BQ1438" s="11"/>
      <c r="BR1438" s="11"/>
      <c r="BS1438" s="11"/>
      <c r="BT1438" s="11"/>
      <c r="BU1438" s="11"/>
      <c r="BV1438" s="11"/>
      <c r="BW1438" s="11"/>
      <c r="BX1438" s="11"/>
      <c r="BY1438" s="11"/>
      <c r="BZ1438" s="11"/>
      <c r="CA1438" s="11"/>
      <c r="CB1438" s="11"/>
    </row>
    <row r="1439" spans="1:80" s="9" customFormat="1" x14ac:dyDescent="0.2">
      <c r="A1439" s="7"/>
      <c r="B1439" s="105"/>
      <c r="C1439" s="106"/>
      <c r="D1439" s="107"/>
      <c r="E1439" s="107"/>
      <c r="F1439" s="108"/>
      <c r="G1439" s="109"/>
      <c r="H1439" s="109"/>
      <c r="I1439" s="109"/>
      <c r="J1439" s="109"/>
      <c r="K1439" s="110"/>
      <c r="L1439" s="181"/>
      <c r="M1439" s="181"/>
      <c r="N1439" s="11"/>
      <c r="O1439" s="186"/>
      <c r="P1439" s="186"/>
      <c r="Q1439" s="11"/>
      <c r="R1439" s="172"/>
      <c r="S1439" s="172"/>
      <c r="T1439" s="172"/>
      <c r="U1439" s="172"/>
      <c r="V1439" s="172"/>
      <c r="W1439" s="11"/>
      <c r="X1439" s="11"/>
      <c r="Y1439" s="11"/>
      <c r="Z1439" s="11"/>
      <c r="AA1439" s="11"/>
      <c r="AB1439" s="11"/>
      <c r="AC1439" s="11"/>
      <c r="AD1439" s="11"/>
      <c r="AE1439" s="11"/>
      <c r="AF1439" s="11"/>
      <c r="AG1439" s="11"/>
      <c r="AH1439" s="11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1"/>
      <c r="BH1439" s="11"/>
      <c r="BI1439" s="11"/>
      <c r="BJ1439" s="11"/>
      <c r="BK1439" s="11"/>
      <c r="BL1439" s="11"/>
      <c r="BM1439" s="11"/>
      <c r="BN1439" s="11"/>
      <c r="BO1439" s="11"/>
      <c r="BP1439" s="11"/>
      <c r="BQ1439" s="11"/>
      <c r="BR1439" s="11"/>
      <c r="BS1439" s="11"/>
      <c r="BT1439" s="11"/>
      <c r="BU1439" s="11"/>
      <c r="BV1439" s="11"/>
      <c r="BW1439" s="11"/>
      <c r="BX1439" s="11"/>
      <c r="BY1439" s="11"/>
      <c r="BZ1439" s="11"/>
      <c r="CA1439" s="11"/>
      <c r="CB1439" s="11"/>
    </row>
    <row r="1440" spans="1:80" s="9" customFormat="1" x14ac:dyDescent="0.2">
      <c r="A1440" s="7"/>
      <c r="B1440" s="105"/>
      <c r="C1440" s="106"/>
      <c r="D1440" s="107"/>
      <c r="E1440" s="107"/>
      <c r="F1440" s="108"/>
      <c r="G1440" s="109"/>
      <c r="H1440" s="109"/>
      <c r="I1440" s="109"/>
      <c r="J1440" s="109"/>
      <c r="K1440" s="110"/>
      <c r="L1440" s="181"/>
      <c r="M1440" s="181"/>
      <c r="N1440" s="11"/>
      <c r="O1440" s="186"/>
      <c r="P1440" s="186"/>
      <c r="Q1440" s="11"/>
      <c r="R1440" s="172"/>
      <c r="S1440" s="172"/>
      <c r="T1440" s="172"/>
      <c r="U1440" s="172"/>
      <c r="V1440" s="172"/>
      <c r="W1440" s="11"/>
      <c r="X1440" s="11"/>
      <c r="Y1440" s="11"/>
      <c r="Z1440" s="11"/>
      <c r="AA1440" s="11"/>
      <c r="AB1440" s="11"/>
      <c r="AC1440" s="11"/>
      <c r="AD1440" s="11"/>
      <c r="AE1440" s="11"/>
      <c r="AF1440" s="11"/>
      <c r="AG1440" s="11"/>
      <c r="AH1440" s="11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1"/>
      <c r="BH1440" s="11"/>
      <c r="BI1440" s="11"/>
      <c r="BJ1440" s="11"/>
      <c r="BK1440" s="11"/>
      <c r="BL1440" s="11"/>
      <c r="BM1440" s="11"/>
      <c r="BN1440" s="11"/>
      <c r="BO1440" s="11"/>
      <c r="BP1440" s="11"/>
      <c r="BQ1440" s="11"/>
      <c r="BR1440" s="11"/>
      <c r="BS1440" s="11"/>
      <c r="BT1440" s="11"/>
      <c r="BU1440" s="11"/>
      <c r="BV1440" s="11"/>
      <c r="BW1440" s="11"/>
      <c r="BX1440" s="11"/>
      <c r="BY1440" s="11"/>
      <c r="BZ1440" s="11"/>
      <c r="CA1440" s="11"/>
      <c r="CB1440" s="11"/>
    </row>
    <row r="1441" spans="1:80" s="9" customFormat="1" x14ac:dyDescent="0.2">
      <c r="A1441" s="7"/>
      <c r="B1441" s="105"/>
      <c r="C1441" s="106"/>
      <c r="D1441" s="107"/>
      <c r="E1441" s="107"/>
      <c r="F1441" s="108"/>
      <c r="G1441" s="109"/>
      <c r="H1441" s="109"/>
      <c r="I1441" s="109"/>
      <c r="J1441" s="109"/>
      <c r="K1441" s="110"/>
      <c r="L1441" s="181"/>
      <c r="M1441" s="181"/>
      <c r="N1441" s="11"/>
      <c r="O1441" s="186"/>
      <c r="P1441" s="186"/>
      <c r="Q1441" s="11"/>
      <c r="R1441" s="172"/>
      <c r="S1441" s="172"/>
      <c r="T1441" s="172"/>
      <c r="U1441" s="172"/>
      <c r="V1441" s="172"/>
      <c r="W1441" s="11"/>
      <c r="X1441" s="11"/>
      <c r="Y1441" s="11"/>
      <c r="Z1441" s="11"/>
      <c r="AA1441" s="11"/>
      <c r="AB1441" s="11"/>
      <c r="AC1441" s="11"/>
      <c r="AD1441" s="11"/>
      <c r="AE1441" s="11"/>
      <c r="AF1441" s="11"/>
      <c r="AG1441" s="11"/>
      <c r="AH1441" s="11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1"/>
      <c r="BH1441" s="11"/>
      <c r="BI1441" s="11"/>
      <c r="BJ1441" s="11"/>
      <c r="BK1441" s="11"/>
      <c r="BL1441" s="11"/>
      <c r="BM1441" s="11"/>
      <c r="BN1441" s="11"/>
      <c r="BO1441" s="11"/>
      <c r="BP1441" s="11"/>
      <c r="BQ1441" s="11"/>
      <c r="BR1441" s="11"/>
      <c r="BS1441" s="11"/>
      <c r="BT1441" s="11"/>
      <c r="BU1441" s="11"/>
      <c r="BV1441" s="11"/>
      <c r="BW1441" s="11"/>
      <c r="BX1441" s="11"/>
      <c r="BY1441" s="11"/>
      <c r="BZ1441" s="11"/>
      <c r="CA1441" s="11"/>
      <c r="CB1441" s="11"/>
    </row>
    <row r="1442" spans="1:80" s="9" customFormat="1" x14ac:dyDescent="0.2">
      <c r="A1442" s="7"/>
      <c r="B1442" s="105"/>
      <c r="C1442" s="106"/>
      <c r="D1442" s="107"/>
      <c r="E1442" s="107"/>
      <c r="F1442" s="108"/>
      <c r="G1442" s="109"/>
      <c r="H1442" s="109"/>
      <c r="I1442" s="109"/>
      <c r="J1442" s="109"/>
      <c r="K1442" s="110"/>
      <c r="L1442" s="181"/>
      <c r="M1442" s="181"/>
      <c r="N1442" s="11"/>
      <c r="O1442" s="186"/>
      <c r="P1442" s="186"/>
      <c r="Q1442" s="11"/>
      <c r="R1442" s="172"/>
      <c r="S1442" s="172"/>
      <c r="T1442" s="172"/>
      <c r="U1442" s="172"/>
      <c r="V1442" s="172"/>
      <c r="W1442" s="11"/>
      <c r="X1442" s="11"/>
      <c r="Y1442" s="11"/>
      <c r="Z1442" s="11"/>
      <c r="AA1442" s="11"/>
      <c r="AB1442" s="11"/>
      <c r="AC1442" s="11"/>
      <c r="AD1442" s="11"/>
      <c r="AE1442" s="11"/>
      <c r="AF1442" s="11"/>
      <c r="AG1442" s="11"/>
      <c r="AH1442" s="11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1"/>
      <c r="BH1442" s="11"/>
      <c r="BI1442" s="11"/>
      <c r="BJ1442" s="11"/>
      <c r="BK1442" s="11"/>
      <c r="BL1442" s="11"/>
      <c r="BM1442" s="11"/>
      <c r="BN1442" s="11"/>
      <c r="BO1442" s="11"/>
      <c r="BP1442" s="11"/>
      <c r="BQ1442" s="11"/>
      <c r="BR1442" s="11"/>
      <c r="BS1442" s="11"/>
      <c r="BT1442" s="11"/>
      <c r="BU1442" s="11"/>
      <c r="BV1442" s="11"/>
      <c r="BW1442" s="11"/>
      <c r="BX1442" s="11"/>
      <c r="BY1442" s="11"/>
      <c r="BZ1442" s="11"/>
      <c r="CA1442" s="11"/>
      <c r="CB1442" s="11"/>
    </row>
    <row r="1443" spans="1:80" s="9" customFormat="1" x14ac:dyDescent="0.2">
      <c r="A1443" s="7"/>
      <c r="B1443" s="105"/>
      <c r="C1443" s="106"/>
      <c r="D1443" s="107"/>
      <c r="E1443" s="107"/>
      <c r="F1443" s="108"/>
      <c r="G1443" s="109"/>
      <c r="H1443" s="109"/>
      <c r="I1443" s="109"/>
      <c r="J1443" s="109"/>
      <c r="K1443" s="110"/>
      <c r="L1443" s="181"/>
      <c r="M1443" s="181"/>
      <c r="N1443" s="11"/>
      <c r="O1443" s="186"/>
      <c r="P1443" s="186"/>
      <c r="Q1443" s="11"/>
      <c r="R1443" s="172"/>
      <c r="S1443" s="172"/>
      <c r="T1443" s="172"/>
      <c r="U1443" s="172"/>
      <c r="V1443" s="172"/>
      <c r="W1443" s="11"/>
      <c r="X1443" s="11"/>
      <c r="Y1443" s="11"/>
      <c r="Z1443" s="11"/>
      <c r="AA1443" s="11"/>
      <c r="AB1443" s="11"/>
      <c r="AC1443" s="11"/>
      <c r="AD1443" s="11"/>
      <c r="AE1443" s="11"/>
      <c r="AF1443" s="11"/>
      <c r="AG1443" s="11"/>
      <c r="AH1443" s="11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1"/>
      <c r="BH1443" s="11"/>
      <c r="BI1443" s="11"/>
      <c r="BJ1443" s="11"/>
      <c r="BK1443" s="11"/>
      <c r="BL1443" s="11"/>
      <c r="BM1443" s="11"/>
      <c r="BN1443" s="11"/>
      <c r="BO1443" s="11"/>
      <c r="BP1443" s="11"/>
      <c r="BQ1443" s="11"/>
      <c r="BR1443" s="11"/>
      <c r="BS1443" s="11"/>
      <c r="BT1443" s="11"/>
      <c r="BU1443" s="11"/>
      <c r="BV1443" s="11"/>
      <c r="BW1443" s="11"/>
      <c r="BX1443" s="11"/>
      <c r="BY1443" s="11"/>
      <c r="BZ1443" s="11"/>
      <c r="CA1443" s="11"/>
      <c r="CB1443" s="11"/>
    </row>
    <row r="1444" spans="1:80" s="9" customFormat="1" x14ac:dyDescent="0.2">
      <c r="A1444" s="7"/>
      <c r="B1444" s="105"/>
      <c r="C1444" s="106"/>
      <c r="D1444" s="107"/>
      <c r="E1444" s="107"/>
      <c r="F1444" s="108"/>
      <c r="G1444" s="109"/>
      <c r="H1444" s="109"/>
      <c r="I1444" s="109"/>
      <c r="J1444" s="109"/>
      <c r="K1444" s="110"/>
      <c r="L1444" s="181"/>
      <c r="M1444" s="181"/>
      <c r="N1444" s="11"/>
      <c r="O1444" s="186"/>
      <c r="P1444" s="186"/>
      <c r="Q1444" s="11"/>
      <c r="R1444" s="172"/>
      <c r="S1444" s="172"/>
      <c r="T1444" s="172"/>
      <c r="U1444" s="172"/>
      <c r="V1444" s="172"/>
      <c r="W1444" s="11"/>
      <c r="X1444" s="11"/>
      <c r="Y1444" s="11"/>
      <c r="Z1444" s="11"/>
      <c r="AA1444" s="11"/>
      <c r="AB1444" s="11"/>
      <c r="AC1444" s="11"/>
      <c r="AD1444" s="11"/>
      <c r="AE1444" s="11"/>
      <c r="AF1444" s="11"/>
      <c r="AG1444" s="11"/>
      <c r="AH1444" s="11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1"/>
      <c r="BH1444" s="11"/>
      <c r="BI1444" s="11"/>
      <c r="BJ1444" s="11"/>
      <c r="BK1444" s="11"/>
      <c r="BL1444" s="11"/>
      <c r="BM1444" s="11"/>
      <c r="BN1444" s="11"/>
      <c r="BO1444" s="11"/>
      <c r="BP1444" s="11"/>
      <c r="BQ1444" s="11"/>
      <c r="BR1444" s="11"/>
      <c r="BS1444" s="11"/>
      <c r="BT1444" s="11"/>
      <c r="BU1444" s="11"/>
      <c r="BV1444" s="11"/>
      <c r="BW1444" s="11"/>
      <c r="BX1444" s="11"/>
      <c r="BY1444" s="11"/>
      <c r="BZ1444" s="11"/>
      <c r="CA1444" s="11"/>
      <c r="CB1444" s="11"/>
    </row>
    <row r="1445" spans="1:80" s="9" customFormat="1" x14ac:dyDescent="0.2">
      <c r="A1445" s="7"/>
      <c r="B1445" s="105"/>
      <c r="C1445" s="106"/>
      <c r="D1445" s="107"/>
      <c r="E1445" s="107"/>
      <c r="F1445" s="108"/>
      <c r="G1445" s="109"/>
      <c r="H1445" s="109"/>
      <c r="I1445" s="109"/>
      <c r="J1445" s="109"/>
      <c r="K1445" s="110"/>
      <c r="L1445" s="181"/>
      <c r="M1445" s="181"/>
      <c r="N1445" s="11"/>
      <c r="O1445" s="186"/>
      <c r="P1445" s="186"/>
      <c r="Q1445" s="11"/>
      <c r="R1445" s="172"/>
      <c r="S1445" s="172"/>
      <c r="T1445" s="172"/>
      <c r="U1445" s="172"/>
      <c r="V1445" s="172"/>
      <c r="W1445" s="11"/>
      <c r="X1445" s="11"/>
      <c r="Y1445" s="11"/>
      <c r="Z1445" s="11"/>
      <c r="AA1445" s="11"/>
      <c r="AB1445" s="11"/>
      <c r="AC1445" s="11"/>
      <c r="AD1445" s="11"/>
      <c r="AE1445" s="11"/>
      <c r="AF1445" s="11"/>
      <c r="AG1445" s="11"/>
      <c r="AH1445" s="11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1"/>
      <c r="BH1445" s="11"/>
      <c r="BI1445" s="11"/>
      <c r="BJ1445" s="11"/>
      <c r="BK1445" s="11"/>
      <c r="BL1445" s="11"/>
      <c r="BM1445" s="11"/>
      <c r="BN1445" s="11"/>
      <c r="BO1445" s="11"/>
      <c r="BP1445" s="11"/>
      <c r="BQ1445" s="11"/>
      <c r="BR1445" s="11"/>
      <c r="BS1445" s="11"/>
      <c r="BT1445" s="11"/>
      <c r="BU1445" s="11"/>
      <c r="BV1445" s="11"/>
      <c r="BW1445" s="11"/>
      <c r="BX1445" s="11"/>
      <c r="BY1445" s="11"/>
      <c r="BZ1445" s="11"/>
      <c r="CA1445" s="11"/>
      <c r="CB1445" s="11"/>
    </row>
    <row r="1446" spans="1:80" s="9" customFormat="1" x14ac:dyDescent="0.2">
      <c r="A1446" s="7"/>
      <c r="B1446" s="105"/>
      <c r="C1446" s="106"/>
      <c r="D1446" s="107"/>
      <c r="E1446" s="107"/>
      <c r="F1446" s="108"/>
      <c r="G1446" s="109"/>
      <c r="H1446" s="109"/>
      <c r="I1446" s="109"/>
      <c r="J1446" s="109"/>
      <c r="K1446" s="110"/>
      <c r="L1446" s="181"/>
      <c r="M1446" s="181"/>
      <c r="N1446" s="11"/>
      <c r="O1446" s="186"/>
      <c r="P1446" s="186"/>
      <c r="Q1446" s="11"/>
      <c r="R1446" s="172"/>
      <c r="S1446" s="172"/>
      <c r="T1446" s="172"/>
      <c r="U1446" s="172"/>
      <c r="V1446" s="172"/>
      <c r="W1446" s="11"/>
      <c r="X1446" s="11"/>
      <c r="Y1446" s="11"/>
      <c r="Z1446" s="11"/>
      <c r="AA1446" s="11"/>
      <c r="AB1446" s="11"/>
      <c r="AC1446" s="11"/>
      <c r="AD1446" s="11"/>
      <c r="AE1446" s="11"/>
      <c r="AF1446" s="11"/>
      <c r="AG1446" s="11"/>
      <c r="AH1446" s="11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1"/>
      <c r="BH1446" s="11"/>
      <c r="BI1446" s="11"/>
      <c r="BJ1446" s="11"/>
      <c r="BK1446" s="11"/>
      <c r="BL1446" s="11"/>
      <c r="BM1446" s="11"/>
      <c r="BN1446" s="11"/>
      <c r="BO1446" s="11"/>
      <c r="BP1446" s="11"/>
      <c r="BQ1446" s="11"/>
      <c r="BR1446" s="11"/>
      <c r="BS1446" s="11"/>
      <c r="BT1446" s="11"/>
      <c r="BU1446" s="11"/>
      <c r="BV1446" s="11"/>
      <c r="BW1446" s="11"/>
      <c r="BX1446" s="11"/>
      <c r="BY1446" s="11"/>
      <c r="BZ1446" s="11"/>
      <c r="CA1446" s="11"/>
      <c r="CB1446" s="11"/>
    </row>
    <row r="1447" spans="1:80" s="9" customFormat="1" x14ac:dyDescent="0.2">
      <c r="A1447" s="7"/>
      <c r="B1447" s="105"/>
      <c r="C1447" s="106"/>
      <c r="D1447" s="107"/>
      <c r="E1447" s="107"/>
      <c r="F1447" s="108"/>
      <c r="G1447" s="109"/>
      <c r="H1447" s="109"/>
      <c r="I1447" s="109"/>
      <c r="J1447" s="109"/>
      <c r="K1447" s="110"/>
      <c r="L1447" s="181"/>
      <c r="M1447" s="181"/>
      <c r="N1447" s="11"/>
      <c r="O1447" s="186"/>
      <c r="P1447" s="186"/>
      <c r="Q1447" s="11"/>
      <c r="R1447" s="172"/>
      <c r="S1447" s="172"/>
      <c r="T1447" s="172"/>
      <c r="U1447" s="172"/>
      <c r="V1447" s="172"/>
      <c r="W1447" s="11"/>
      <c r="X1447" s="11"/>
      <c r="Y1447" s="11"/>
      <c r="Z1447" s="11"/>
      <c r="AA1447" s="11"/>
      <c r="AB1447" s="11"/>
      <c r="AC1447" s="11"/>
      <c r="AD1447" s="11"/>
      <c r="AE1447" s="11"/>
      <c r="AF1447" s="11"/>
      <c r="AG1447" s="11"/>
      <c r="AH1447" s="11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1"/>
      <c r="BH1447" s="11"/>
      <c r="BI1447" s="11"/>
      <c r="BJ1447" s="11"/>
      <c r="BK1447" s="11"/>
      <c r="BL1447" s="11"/>
      <c r="BM1447" s="11"/>
      <c r="BN1447" s="11"/>
      <c r="BO1447" s="11"/>
      <c r="BP1447" s="11"/>
      <c r="BQ1447" s="11"/>
      <c r="BR1447" s="11"/>
      <c r="BS1447" s="11"/>
      <c r="BT1447" s="11"/>
      <c r="BU1447" s="11"/>
      <c r="BV1447" s="11"/>
      <c r="BW1447" s="11"/>
      <c r="BX1447" s="11"/>
      <c r="BY1447" s="11"/>
      <c r="BZ1447" s="11"/>
      <c r="CA1447" s="11"/>
      <c r="CB1447" s="11"/>
    </row>
    <row r="1448" spans="1:80" s="9" customFormat="1" x14ac:dyDescent="0.2">
      <c r="A1448" s="7"/>
      <c r="B1448" s="105"/>
      <c r="C1448" s="106"/>
      <c r="D1448" s="107"/>
      <c r="E1448" s="107"/>
      <c r="F1448" s="108"/>
      <c r="G1448" s="109"/>
      <c r="H1448" s="109"/>
      <c r="I1448" s="109"/>
      <c r="J1448" s="109"/>
      <c r="K1448" s="110"/>
      <c r="L1448" s="181"/>
      <c r="M1448" s="181"/>
      <c r="N1448" s="11"/>
      <c r="O1448" s="186"/>
      <c r="P1448" s="186"/>
      <c r="Q1448" s="11"/>
      <c r="R1448" s="172"/>
      <c r="S1448" s="172"/>
      <c r="T1448" s="172"/>
      <c r="U1448" s="172"/>
      <c r="V1448" s="172"/>
      <c r="W1448" s="11"/>
      <c r="X1448" s="11"/>
      <c r="Y1448" s="11"/>
      <c r="Z1448" s="11"/>
      <c r="AA1448" s="11"/>
      <c r="AB1448" s="11"/>
      <c r="AC1448" s="11"/>
      <c r="AD1448" s="11"/>
      <c r="AE1448" s="11"/>
      <c r="AF1448" s="11"/>
      <c r="AG1448" s="11"/>
      <c r="AH1448" s="11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1"/>
      <c r="BH1448" s="11"/>
      <c r="BI1448" s="11"/>
      <c r="BJ1448" s="11"/>
      <c r="BK1448" s="11"/>
      <c r="BL1448" s="11"/>
      <c r="BM1448" s="11"/>
      <c r="BN1448" s="11"/>
      <c r="BO1448" s="11"/>
      <c r="BP1448" s="11"/>
      <c r="BQ1448" s="11"/>
      <c r="BR1448" s="11"/>
      <c r="BS1448" s="11"/>
      <c r="BT1448" s="11"/>
      <c r="BU1448" s="11"/>
      <c r="BV1448" s="11"/>
      <c r="BW1448" s="11"/>
      <c r="BX1448" s="11"/>
      <c r="BY1448" s="11"/>
      <c r="BZ1448" s="11"/>
      <c r="CA1448" s="11"/>
      <c r="CB1448" s="11"/>
    </row>
    <row r="1449" spans="1:80" s="9" customFormat="1" x14ac:dyDescent="0.2">
      <c r="A1449" s="7"/>
      <c r="B1449" s="105"/>
      <c r="C1449" s="106"/>
      <c r="D1449" s="107"/>
      <c r="E1449" s="107"/>
      <c r="F1449" s="108"/>
      <c r="G1449" s="109"/>
      <c r="H1449" s="109"/>
      <c r="I1449" s="109"/>
      <c r="J1449" s="109"/>
      <c r="K1449" s="110"/>
      <c r="L1449" s="181"/>
      <c r="M1449" s="181"/>
      <c r="N1449" s="11"/>
      <c r="O1449" s="186"/>
      <c r="P1449" s="186"/>
      <c r="Q1449" s="11"/>
      <c r="R1449" s="172"/>
      <c r="S1449" s="172"/>
      <c r="T1449" s="172"/>
      <c r="U1449" s="172"/>
      <c r="V1449" s="172"/>
      <c r="W1449" s="11"/>
      <c r="X1449" s="11"/>
      <c r="Y1449" s="11"/>
      <c r="Z1449" s="11"/>
      <c r="AA1449" s="11"/>
      <c r="AB1449" s="11"/>
      <c r="AC1449" s="11"/>
      <c r="AD1449" s="11"/>
      <c r="AE1449" s="11"/>
      <c r="AF1449" s="11"/>
      <c r="AG1449" s="11"/>
      <c r="AH1449" s="11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1"/>
      <c r="BH1449" s="11"/>
      <c r="BI1449" s="11"/>
      <c r="BJ1449" s="11"/>
      <c r="BK1449" s="11"/>
      <c r="BL1449" s="11"/>
      <c r="BM1449" s="11"/>
      <c r="BN1449" s="11"/>
      <c r="BO1449" s="11"/>
      <c r="BP1449" s="11"/>
      <c r="BQ1449" s="11"/>
      <c r="BR1449" s="11"/>
      <c r="BS1449" s="11"/>
      <c r="BT1449" s="11"/>
      <c r="BU1449" s="11"/>
      <c r="BV1449" s="11"/>
      <c r="BW1449" s="11"/>
      <c r="BX1449" s="11"/>
      <c r="BY1449" s="11"/>
      <c r="BZ1449" s="11"/>
      <c r="CA1449" s="11"/>
      <c r="CB1449" s="11"/>
    </row>
    <row r="1450" spans="1:80" s="9" customFormat="1" x14ac:dyDescent="0.2">
      <c r="A1450" s="7"/>
      <c r="B1450" s="105"/>
      <c r="C1450" s="106"/>
      <c r="D1450" s="107"/>
      <c r="E1450" s="107"/>
      <c r="F1450" s="108"/>
      <c r="G1450" s="109"/>
      <c r="H1450" s="109"/>
      <c r="I1450" s="109"/>
      <c r="J1450" s="109"/>
      <c r="K1450" s="110"/>
      <c r="L1450" s="181"/>
      <c r="M1450" s="181"/>
      <c r="N1450" s="11"/>
      <c r="O1450" s="186"/>
      <c r="P1450" s="186"/>
      <c r="Q1450" s="11"/>
      <c r="R1450" s="172"/>
      <c r="S1450" s="172"/>
      <c r="T1450" s="172"/>
      <c r="U1450" s="172"/>
      <c r="V1450" s="172"/>
      <c r="W1450" s="11"/>
      <c r="X1450" s="11"/>
      <c r="Y1450" s="11"/>
      <c r="Z1450" s="11"/>
      <c r="AA1450" s="11"/>
      <c r="AB1450" s="11"/>
      <c r="AC1450" s="11"/>
      <c r="AD1450" s="11"/>
      <c r="AE1450" s="11"/>
      <c r="AF1450" s="11"/>
      <c r="AG1450" s="11"/>
      <c r="AH1450" s="11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1"/>
      <c r="BH1450" s="11"/>
      <c r="BI1450" s="11"/>
      <c r="BJ1450" s="11"/>
      <c r="BK1450" s="11"/>
      <c r="BL1450" s="11"/>
      <c r="BM1450" s="11"/>
      <c r="BN1450" s="11"/>
      <c r="BO1450" s="11"/>
      <c r="BP1450" s="11"/>
      <c r="BQ1450" s="11"/>
      <c r="BR1450" s="11"/>
      <c r="BS1450" s="11"/>
      <c r="BT1450" s="11"/>
      <c r="BU1450" s="11"/>
      <c r="BV1450" s="11"/>
      <c r="BW1450" s="11"/>
      <c r="BX1450" s="11"/>
      <c r="BY1450" s="11"/>
      <c r="BZ1450" s="11"/>
      <c r="CA1450" s="11"/>
      <c r="CB1450" s="11"/>
    </row>
    <row r="1451" spans="1:80" s="9" customFormat="1" x14ac:dyDescent="0.2">
      <c r="A1451" s="7"/>
      <c r="B1451" s="105"/>
      <c r="C1451" s="106"/>
      <c r="D1451" s="107"/>
      <c r="E1451" s="107"/>
      <c r="F1451" s="108"/>
      <c r="G1451" s="109"/>
      <c r="H1451" s="109"/>
      <c r="I1451" s="109"/>
      <c r="J1451" s="109"/>
      <c r="K1451" s="110"/>
      <c r="L1451" s="181"/>
      <c r="M1451" s="181"/>
      <c r="N1451" s="11"/>
      <c r="O1451" s="186"/>
      <c r="P1451" s="186"/>
      <c r="Q1451" s="11"/>
      <c r="R1451" s="172"/>
      <c r="S1451" s="172"/>
      <c r="T1451" s="172"/>
      <c r="U1451" s="172"/>
      <c r="V1451" s="172"/>
      <c r="W1451" s="11"/>
      <c r="X1451" s="11"/>
      <c r="Y1451" s="11"/>
      <c r="Z1451" s="11"/>
      <c r="AA1451" s="11"/>
      <c r="AB1451" s="11"/>
      <c r="AC1451" s="11"/>
      <c r="AD1451" s="11"/>
      <c r="AE1451" s="11"/>
      <c r="AF1451" s="11"/>
      <c r="AG1451" s="11"/>
      <c r="AH1451" s="11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1"/>
      <c r="BH1451" s="11"/>
      <c r="BI1451" s="11"/>
      <c r="BJ1451" s="11"/>
      <c r="BK1451" s="11"/>
      <c r="BL1451" s="11"/>
      <c r="BM1451" s="11"/>
      <c r="BN1451" s="11"/>
      <c r="BO1451" s="11"/>
      <c r="BP1451" s="11"/>
      <c r="BQ1451" s="11"/>
      <c r="BR1451" s="11"/>
      <c r="BS1451" s="11"/>
      <c r="BT1451" s="11"/>
      <c r="BU1451" s="11"/>
      <c r="BV1451" s="11"/>
      <c r="BW1451" s="11"/>
      <c r="BX1451" s="11"/>
      <c r="BY1451" s="11"/>
      <c r="BZ1451" s="11"/>
      <c r="CA1451" s="11"/>
      <c r="CB1451" s="11"/>
    </row>
    <row r="1452" spans="1:80" s="9" customFormat="1" x14ac:dyDescent="0.2">
      <c r="A1452" s="7"/>
      <c r="B1452" s="105"/>
      <c r="C1452" s="106"/>
      <c r="D1452" s="107"/>
      <c r="E1452" s="107"/>
      <c r="F1452" s="108"/>
      <c r="G1452" s="109"/>
      <c r="H1452" s="109"/>
      <c r="I1452" s="109"/>
      <c r="J1452" s="109"/>
      <c r="K1452" s="110"/>
      <c r="L1452" s="181"/>
      <c r="M1452" s="181"/>
      <c r="N1452" s="11"/>
      <c r="O1452" s="186"/>
      <c r="P1452" s="186"/>
      <c r="Q1452" s="11"/>
      <c r="R1452" s="172"/>
      <c r="S1452" s="172"/>
      <c r="T1452" s="172"/>
      <c r="U1452" s="172"/>
      <c r="V1452" s="172"/>
      <c r="W1452" s="11"/>
      <c r="X1452" s="11"/>
      <c r="Y1452" s="11"/>
      <c r="Z1452" s="11"/>
      <c r="AA1452" s="11"/>
      <c r="AB1452" s="11"/>
      <c r="AC1452" s="11"/>
      <c r="AD1452" s="11"/>
      <c r="AE1452" s="11"/>
      <c r="AF1452" s="11"/>
      <c r="AG1452" s="11"/>
      <c r="AH1452" s="11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1"/>
      <c r="BH1452" s="11"/>
      <c r="BI1452" s="11"/>
      <c r="BJ1452" s="11"/>
      <c r="BK1452" s="11"/>
      <c r="BL1452" s="11"/>
      <c r="BM1452" s="11"/>
      <c r="BN1452" s="11"/>
      <c r="BO1452" s="11"/>
      <c r="BP1452" s="11"/>
      <c r="BQ1452" s="11"/>
      <c r="BR1452" s="11"/>
      <c r="BS1452" s="11"/>
      <c r="BT1452" s="11"/>
      <c r="BU1452" s="11"/>
      <c r="BV1452" s="11"/>
      <c r="BW1452" s="11"/>
      <c r="BX1452" s="11"/>
      <c r="BY1452" s="11"/>
      <c r="BZ1452" s="11"/>
      <c r="CA1452" s="11"/>
      <c r="CB1452" s="11"/>
    </row>
    <row r="1453" spans="1:80" s="9" customFormat="1" x14ac:dyDescent="0.2">
      <c r="A1453" s="7"/>
      <c r="B1453" s="105"/>
      <c r="C1453" s="106"/>
      <c r="D1453" s="107"/>
      <c r="E1453" s="107"/>
      <c r="F1453" s="108"/>
      <c r="G1453" s="109"/>
      <c r="H1453" s="109"/>
      <c r="I1453" s="109"/>
      <c r="J1453" s="109"/>
      <c r="K1453" s="110"/>
      <c r="L1453" s="181"/>
      <c r="M1453" s="181"/>
      <c r="N1453" s="11"/>
      <c r="O1453" s="186"/>
      <c r="P1453" s="186"/>
      <c r="Q1453" s="11"/>
      <c r="R1453" s="172"/>
      <c r="S1453" s="172"/>
      <c r="T1453" s="172"/>
      <c r="U1453" s="172"/>
      <c r="V1453" s="172"/>
      <c r="W1453" s="11"/>
      <c r="X1453" s="11"/>
      <c r="Y1453" s="11"/>
      <c r="Z1453" s="11"/>
      <c r="AA1453" s="11"/>
      <c r="AB1453" s="11"/>
      <c r="AC1453" s="11"/>
      <c r="AD1453" s="11"/>
      <c r="AE1453" s="11"/>
      <c r="AF1453" s="11"/>
      <c r="AG1453" s="11"/>
      <c r="AH1453" s="11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1"/>
      <c r="BH1453" s="11"/>
      <c r="BI1453" s="11"/>
      <c r="BJ1453" s="11"/>
      <c r="BK1453" s="11"/>
      <c r="BL1453" s="11"/>
      <c r="BM1453" s="11"/>
      <c r="BN1453" s="11"/>
      <c r="BO1453" s="11"/>
      <c r="BP1453" s="11"/>
      <c r="BQ1453" s="11"/>
      <c r="BR1453" s="11"/>
      <c r="BS1453" s="11"/>
      <c r="BT1453" s="11"/>
      <c r="BU1453" s="11"/>
      <c r="BV1453" s="11"/>
      <c r="BW1453" s="11"/>
      <c r="BX1453" s="11"/>
      <c r="BY1453" s="11"/>
      <c r="BZ1453" s="11"/>
      <c r="CA1453" s="11"/>
      <c r="CB1453" s="11"/>
    </row>
    <row r="1454" spans="1:80" s="9" customFormat="1" x14ac:dyDescent="0.2">
      <c r="A1454" s="7"/>
      <c r="B1454" s="105"/>
      <c r="C1454" s="106"/>
      <c r="D1454" s="107"/>
      <c r="E1454" s="107"/>
      <c r="F1454" s="108"/>
      <c r="G1454" s="109"/>
      <c r="H1454" s="109"/>
      <c r="I1454" s="109"/>
      <c r="J1454" s="109"/>
      <c r="K1454" s="110"/>
      <c r="L1454" s="181"/>
      <c r="M1454" s="181"/>
      <c r="N1454" s="11"/>
      <c r="O1454" s="186"/>
      <c r="P1454" s="186"/>
      <c r="Q1454" s="11"/>
      <c r="R1454" s="172"/>
      <c r="S1454" s="172"/>
      <c r="T1454" s="172"/>
      <c r="U1454" s="172"/>
      <c r="V1454" s="172"/>
      <c r="W1454" s="11"/>
      <c r="X1454" s="11"/>
      <c r="Y1454" s="11"/>
      <c r="Z1454" s="11"/>
      <c r="AA1454" s="11"/>
      <c r="AB1454" s="11"/>
      <c r="AC1454" s="11"/>
      <c r="AD1454" s="11"/>
      <c r="AE1454" s="11"/>
      <c r="AF1454" s="11"/>
      <c r="AG1454" s="11"/>
      <c r="AH1454" s="11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1"/>
      <c r="BH1454" s="11"/>
      <c r="BI1454" s="11"/>
      <c r="BJ1454" s="11"/>
      <c r="BK1454" s="11"/>
      <c r="BL1454" s="11"/>
      <c r="BM1454" s="11"/>
      <c r="BN1454" s="11"/>
      <c r="BO1454" s="11"/>
      <c r="BP1454" s="11"/>
      <c r="BQ1454" s="11"/>
      <c r="BR1454" s="11"/>
      <c r="BS1454" s="11"/>
      <c r="BT1454" s="11"/>
      <c r="BU1454" s="11"/>
      <c r="BV1454" s="11"/>
      <c r="BW1454" s="11"/>
      <c r="BX1454" s="11"/>
      <c r="BY1454" s="11"/>
      <c r="BZ1454" s="11"/>
      <c r="CA1454" s="11"/>
      <c r="CB1454" s="11"/>
    </row>
    <row r="1455" spans="1:80" s="9" customFormat="1" x14ac:dyDescent="0.2">
      <c r="A1455" s="7"/>
      <c r="B1455" s="105"/>
      <c r="C1455" s="106"/>
      <c r="D1455" s="107"/>
      <c r="E1455" s="107"/>
      <c r="F1455" s="108"/>
      <c r="G1455" s="109"/>
      <c r="H1455" s="109"/>
      <c r="I1455" s="109"/>
      <c r="J1455" s="109"/>
      <c r="K1455" s="110"/>
      <c r="L1455" s="181"/>
      <c r="M1455" s="181"/>
      <c r="N1455" s="11"/>
      <c r="O1455" s="186"/>
      <c r="P1455" s="186"/>
      <c r="Q1455" s="11"/>
      <c r="R1455" s="172"/>
      <c r="S1455" s="172"/>
      <c r="T1455" s="172"/>
      <c r="U1455" s="172"/>
      <c r="V1455" s="172"/>
      <c r="W1455" s="11"/>
      <c r="X1455" s="11"/>
      <c r="Y1455" s="11"/>
      <c r="Z1455" s="11"/>
      <c r="AA1455" s="11"/>
      <c r="AB1455" s="11"/>
      <c r="AC1455" s="11"/>
      <c r="AD1455" s="11"/>
      <c r="AE1455" s="11"/>
      <c r="AF1455" s="11"/>
      <c r="AG1455" s="11"/>
      <c r="AH1455" s="11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1"/>
      <c r="BH1455" s="11"/>
      <c r="BI1455" s="11"/>
      <c r="BJ1455" s="11"/>
      <c r="BK1455" s="11"/>
      <c r="BL1455" s="11"/>
      <c r="BM1455" s="11"/>
      <c r="BN1455" s="11"/>
      <c r="BO1455" s="11"/>
      <c r="BP1455" s="11"/>
      <c r="BQ1455" s="11"/>
      <c r="BR1455" s="11"/>
      <c r="BS1455" s="11"/>
      <c r="BT1455" s="11"/>
      <c r="BU1455" s="11"/>
      <c r="BV1455" s="11"/>
      <c r="BW1455" s="11"/>
      <c r="BX1455" s="11"/>
      <c r="BY1455" s="11"/>
      <c r="BZ1455" s="11"/>
      <c r="CA1455" s="11"/>
      <c r="CB1455" s="11"/>
    </row>
    <row r="1456" spans="1:80" s="9" customFormat="1" x14ac:dyDescent="0.2">
      <c r="A1456" s="7"/>
      <c r="B1456" s="105"/>
      <c r="C1456" s="106"/>
      <c r="D1456" s="107"/>
      <c r="E1456" s="107"/>
      <c r="F1456" s="108"/>
      <c r="G1456" s="109"/>
      <c r="H1456" s="109"/>
      <c r="I1456" s="109"/>
      <c r="J1456" s="109"/>
      <c r="K1456" s="110"/>
      <c r="L1456" s="181"/>
      <c r="M1456" s="181"/>
      <c r="N1456" s="11"/>
      <c r="O1456" s="186"/>
      <c r="P1456" s="186"/>
      <c r="Q1456" s="11"/>
      <c r="R1456" s="172"/>
      <c r="S1456" s="172"/>
      <c r="T1456" s="172"/>
      <c r="U1456" s="172"/>
      <c r="V1456" s="172"/>
      <c r="W1456" s="11"/>
      <c r="X1456" s="11"/>
      <c r="Y1456" s="11"/>
      <c r="Z1456" s="11"/>
      <c r="AA1456" s="11"/>
      <c r="AB1456" s="11"/>
      <c r="AC1456" s="11"/>
      <c r="AD1456" s="11"/>
      <c r="AE1456" s="11"/>
      <c r="AF1456" s="11"/>
      <c r="AG1456" s="11"/>
      <c r="AH1456" s="11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1"/>
      <c r="BH1456" s="11"/>
      <c r="BI1456" s="11"/>
      <c r="BJ1456" s="11"/>
      <c r="BK1456" s="11"/>
      <c r="BL1456" s="11"/>
      <c r="BM1456" s="11"/>
      <c r="BN1456" s="11"/>
      <c r="BO1456" s="11"/>
      <c r="BP1456" s="11"/>
      <c r="BQ1456" s="11"/>
      <c r="BR1456" s="11"/>
      <c r="BS1456" s="11"/>
      <c r="BT1456" s="11"/>
      <c r="BU1456" s="11"/>
      <c r="BV1456" s="11"/>
      <c r="BW1456" s="11"/>
      <c r="BX1456" s="11"/>
      <c r="BY1456" s="11"/>
      <c r="BZ1456" s="11"/>
      <c r="CA1456" s="11"/>
      <c r="CB1456" s="11"/>
    </row>
    <row r="1457" spans="1:80" s="9" customFormat="1" x14ac:dyDescent="0.2">
      <c r="A1457" s="7"/>
      <c r="B1457" s="105"/>
      <c r="C1457" s="106"/>
      <c r="D1457" s="107"/>
      <c r="E1457" s="107"/>
      <c r="F1457" s="108"/>
      <c r="G1457" s="109"/>
      <c r="H1457" s="109"/>
      <c r="I1457" s="109"/>
      <c r="J1457" s="109"/>
      <c r="K1457" s="110"/>
      <c r="L1457" s="181"/>
      <c r="M1457" s="181"/>
      <c r="N1457" s="11"/>
      <c r="O1457" s="186"/>
      <c r="P1457" s="186"/>
      <c r="Q1457" s="11"/>
      <c r="R1457" s="172"/>
      <c r="S1457" s="172"/>
      <c r="T1457" s="172"/>
      <c r="U1457" s="172"/>
      <c r="V1457" s="172"/>
      <c r="W1457" s="11"/>
      <c r="X1457" s="11"/>
      <c r="Y1457" s="11"/>
      <c r="Z1457" s="11"/>
      <c r="AA1457" s="11"/>
      <c r="AB1457" s="11"/>
      <c r="AC1457" s="11"/>
      <c r="AD1457" s="11"/>
      <c r="AE1457" s="11"/>
      <c r="AF1457" s="11"/>
      <c r="AG1457" s="11"/>
      <c r="AH1457" s="11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1"/>
      <c r="BH1457" s="11"/>
      <c r="BI1457" s="11"/>
      <c r="BJ1457" s="11"/>
      <c r="BK1457" s="11"/>
      <c r="BL1457" s="11"/>
      <c r="BM1457" s="11"/>
      <c r="BN1457" s="11"/>
      <c r="BO1457" s="11"/>
      <c r="BP1457" s="11"/>
      <c r="BQ1457" s="11"/>
      <c r="BR1457" s="11"/>
      <c r="BS1457" s="11"/>
      <c r="BT1457" s="11"/>
      <c r="BU1457" s="11"/>
      <c r="BV1457" s="11"/>
      <c r="BW1457" s="11"/>
      <c r="BX1457" s="11"/>
      <c r="BY1457" s="11"/>
      <c r="BZ1457" s="11"/>
      <c r="CA1457" s="11"/>
      <c r="CB1457" s="11"/>
    </row>
    <row r="1458" spans="1:80" s="9" customFormat="1" x14ac:dyDescent="0.2">
      <c r="A1458" s="7"/>
      <c r="B1458" s="105"/>
      <c r="C1458" s="106"/>
      <c r="D1458" s="107"/>
      <c r="E1458" s="107"/>
      <c r="F1458" s="108"/>
      <c r="G1458" s="109"/>
      <c r="H1458" s="109"/>
      <c r="I1458" s="109"/>
      <c r="J1458" s="109"/>
      <c r="K1458" s="110"/>
      <c r="L1458" s="181"/>
      <c r="M1458" s="181"/>
      <c r="N1458" s="11"/>
      <c r="O1458" s="186"/>
      <c r="P1458" s="186"/>
      <c r="Q1458" s="11"/>
      <c r="R1458" s="172"/>
      <c r="S1458" s="172"/>
      <c r="T1458" s="172"/>
      <c r="U1458" s="172"/>
      <c r="V1458" s="172"/>
      <c r="W1458" s="11"/>
      <c r="X1458" s="11"/>
      <c r="Y1458" s="11"/>
      <c r="Z1458" s="11"/>
      <c r="AA1458" s="11"/>
      <c r="AB1458" s="11"/>
      <c r="AC1458" s="11"/>
      <c r="AD1458" s="11"/>
      <c r="AE1458" s="11"/>
      <c r="AF1458" s="11"/>
      <c r="AG1458" s="11"/>
      <c r="AH1458" s="11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1"/>
      <c r="BH1458" s="11"/>
      <c r="BI1458" s="11"/>
      <c r="BJ1458" s="11"/>
      <c r="BK1458" s="11"/>
      <c r="BL1458" s="11"/>
      <c r="BM1458" s="11"/>
      <c r="BN1458" s="11"/>
      <c r="BO1458" s="11"/>
      <c r="BP1458" s="11"/>
      <c r="BQ1458" s="11"/>
      <c r="BR1458" s="11"/>
      <c r="BS1458" s="11"/>
      <c r="BT1458" s="11"/>
      <c r="BU1458" s="11"/>
      <c r="BV1458" s="11"/>
      <c r="BW1458" s="11"/>
      <c r="BX1458" s="11"/>
      <c r="BY1458" s="11"/>
      <c r="BZ1458" s="11"/>
      <c r="CA1458" s="11"/>
      <c r="CB1458" s="11"/>
    </row>
    <row r="1459" spans="1:80" s="9" customFormat="1" x14ac:dyDescent="0.2">
      <c r="A1459" s="7"/>
      <c r="B1459" s="105"/>
      <c r="C1459" s="106"/>
      <c r="D1459" s="107"/>
      <c r="E1459" s="107"/>
      <c r="F1459" s="108"/>
      <c r="G1459" s="109"/>
      <c r="H1459" s="109"/>
      <c r="I1459" s="109"/>
      <c r="J1459" s="109"/>
      <c r="K1459" s="110"/>
      <c r="L1459" s="181"/>
      <c r="M1459" s="181"/>
      <c r="N1459" s="11"/>
      <c r="O1459" s="186"/>
      <c r="P1459" s="186"/>
      <c r="Q1459" s="11"/>
      <c r="R1459" s="172"/>
      <c r="S1459" s="172"/>
      <c r="T1459" s="172"/>
      <c r="U1459" s="172"/>
      <c r="V1459" s="172"/>
      <c r="W1459" s="11"/>
      <c r="X1459" s="11"/>
      <c r="Y1459" s="11"/>
      <c r="Z1459" s="11"/>
      <c r="AA1459" s="11"/>
      <c r="AB1459" s="11"/>
      <c r="AC1459" s="11"/>
      <c r="AD1459" s="11"/>
      <c r="AE1459" s="11"/>
      <c r="AF1459" s="11"/>
      <c r="AG1459" s="11"/>
      <c r="AH1459" s="11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1"/>
      <c r="BH1459" s="11"/>
      <c r="BI1459" s="11"/>
      <c r="BJ1459" s="11"/>
      <c r="BK1459" s="11"/>
      <c r="BL1459" s="11"/>
      <c r="BM1459" s="11"/>
      <c r="BN1459" s="11"/>
      <c r="BO1459" s="11"/>
      <c r="BP1459" s="11"/>
      <c r="BQ1459" s="11"/>
      <c r="BR1459" s="11"/>
      <c r="BS1459" s="11"/>
      <c r="BT1459" s="11"/>
      <c r="BU1459" s="11"/>
      <c r="BV1459" s="11"/>
      <c r="BW1459" s="11"/>
      <c r="BX1459" s="11"/>
      <c r="BY1459" s="11"/>
      <c r="BZ1459" s="11"/>
      <c r="CA1459" s="11"/>
      <c r="CB1459" s="11"/>
    </row>
    <row r="1460" spans="1:80" s="9" customFormat="1" x14ac:dyDescent="0.2">
      <c r="A1460" s="7"/>
      <c r="B1460" s="105"/>
      <c r="C1460" s="106"/>
      <c r="D1460" s="107"/>
      <c r="E1460" s="107"/>
      <c r="F1460" s="108"/>
      <c r="G1460" s="109"/>
      <c r="H1460" s="109"/>
      <c r="I1460" s="109"/>
      <c r="J1460" s="109"/>
      <c r="K1460" s="110"/>
      <c r="L1460" s="181"/>
      <c r="M1460" s="181"/>
      <c r="N1460" s="11"/>
      <c r="O1460" s="186"/>
      <c r="P1460" s="186"/>
      <c r="Q1460" s="11"/>
      <c r="R1460" s="172"/>
      <c r="S1460" s="172"/>
      <c r="T1460" s="172"/>
      <c r="U1460" s="172"/>
      <c r="V1460" s="172"/>
      <c r="W1460" s="11"/>
      <c r="X1460" s="11"/>
      <c r="Y1460" s="11"/>
      <c r="Z1460" s="11"/>
      <c r="AA1460" s="11"/>
      <c r="AB1460" s="11"/>
      <c r="AC1460" s="11"/>
      <c r="AD1460" s="11"/>
      <c r="AE1460" s="11"/>
      <c r="AF1460" s="11"/>
      <c r="AG1460" s="11"/>
      <c r="AH1460" s="11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1"/>
      <c r="BH1460" s="11"/>
      <c r="BI1460" s="11"/>
      <c r="BJ1460" s="11"/>
      <c r="BK1460" s="11"/>
      <c r="BL1460" s="11"/>
      <c r="BM1460" s="11"/>
      <c r="BN1460" s="11"/>
      <c r="BO1460" s="11"/>
      <c r="BP1460" s="11"/>
      <c r="BQ1460" s="11"/>
      <c r="BR1460" s="11"/>
      <c r="BS1460" s="11"/>
      <c r="BT1460" s="11"/>
      <c r="BU1460" s="11"/>
      <c r="BV1460" s="11"/>
      <c r="BW1460" s="11"/>
      <c r="BX1460" s="11"/>
      <c r="BY1460" s="11"/>
      <c r="BZ1460" s="11"/>
      <c r="CA1460" s="11"/>
      <c r="CB1460" s="11"/>
    </row>
    <row r="1461" spans="1:80" s="9" customFormat="1" x14ac:dyDescent="0.2">
      <c r="A1461" s="7"/>
      <c r="B1461" s="105"/>
      <c r="C1461" s="106"/>
      <c r="D1461" s="107"/>
      <c r="E1461" s="107"/>
      <c r="F1461" s="108"/>
      <c r="G1461" s="109"/>
      <c r="H1461" s="109"/>
      <c r="I1461" s="109"/>
      <c r="J1461" s="109"/>
      <c r="K1461" s="110"/>
      <c r="L1461" s="181"/>
      <c r="M1461" s="181"/>
      <c r="N1461" s="11"/>
      <c r="O1461" s="186"/>
      <c r="P1461" s="186"/>
      <c r="Q1461" s="11"/>
      <c r="R1461" s="172"/>
      <c r="S1461" s="172"/>
      <c r="T1461" s="172"/>
      <c r="U1461" s="172"/>
      <c r="V1461" s="172"/>
      <c r="W1461" s="11"/>
      <c r="X1461" s="11"/>
      <c r="Y1461" s="11"/>
      <c r="Z1461" s="11"/>
      <c r="AA1461" s="11"/>
      <c r="AB1461" s="11"/>
      <c r="AC1461" s="11"/>
      <c r="AD1461" s="11"/>
      <c r="AE1461" s="11"/>
      <c r="AF1461" s="11"/>
      <c r="AG1461" s="11"/>
      <c r="AH1461" s="11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1"/>
      <c r="BH1461" s="11"/>
      <c r="BI1461" s="11"/>
      <c r="BJ1461" s="11"/>
      <c r="BK1461" s="11"/>
      <c r="BL1461" s="11"/>
      <c r="BM1461" s="11"/>
      <c r="BN1461" s="11"/>
      <c r="BO1461" s="11"/>
      <c r="BP1461" s="11"/>
      <c r="BQ1461" s="11"/>
      <c r="BR1461" s="11"/>
      <c r="BS1461" s="11"/>
      <c r="BT1461" s="11"/>
      <c r="BU1461" s="11"/>
      <c r="BV1461" s="11"/>
      <c r="BW1461" s="11"/>
      <c r="BX1461" s="11"/>
      <c r="BY1461" s="11"/>
      <c r="BZ1461" s="11"/>
      <c r="CA1461" s="11"/>
      <c r="CB1461" s="11"/>
    </row>
    <row r="1462" spans="1:80" s="9" customFormat="1" x14ac:dyDescent="0.2">
      <c r="A1462" s="7"/>
      <c r="B1462" s="105"/>
      <c r="C1462" s="106"/>
      <c r="D1462" s="107"/>
      <c r="E1462" s="107"/>
      <c r="F1462" s="108"/>
      <c r="G1462" s="109"/>
      <c r="H1462" s="109"/>
      <c r="I1462" s="109"/>
      <c r="J1462" s="109"/>
      <c r="K1462" s="110"/>
      <c r="L1462" s="181"/>
      <c r="M1462" s="181"/>
      <c r="N1462" s="11"/>
      <c r="O1462" s="186"/>
      <c r="P1462" s="186"/>
      <c r="Q1462" s="11"/>
      <c r="R1462" s="172"/>
      <c r="S1462" s="172"/>
      <c r="T1462" s="172"/>
      <c r="U1462" s="172"/>
      <c r="V1462" s="172"/>
      <c r="W1462" s="11"/>
      <c r="X1462" s="11"/>
      <c r="Y1462" s="11"/>
      <c r="Z1462" s="11"/>
      <c r="AA1462" s="11"/>
      <c r="AB1462" s="11"/>
      <c r="AC1462" s="11"/>
      <c r="AD1462" s="11"/>
      <c r="AE1462" s="11"/>
      <c r="AF1462" s="11"/>
      <c r="AG1462" s="11"/>
      <c r="AH1462" s="11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1"/>
      <c r="BH1462" s="11"/>
      <c r="BI1462" s="11"/>
      <c r="BJ1462" s="11"/>
      <c r="BK1462" s="11"/>
      <c r="BL1462" s="11"/>
      <c r="BM1462" s="11"/>
      <c r="BN1462" s="11"/>
      <c r="BO1462" s="11"/>
      <c r="BP1462" s="11"/>
      <c r="BQ1462" s="11"/>
      <c r="BR1462" s="11"/>
      <c r="BS1462" s="11"/>
      <c r="BT1462" s="11"/>
      <c r="BU1462" s="11"/>
      <c r="BV1462" s="11"/>
      <c r="BW1462" s="11"/>
      <c r="BX1462" s="11"/>
      <c r="BY1462" s="11"/>
      <c r="BZ1462" s="11"/>
      <c r="CA1462" s="11"/>
      <c r="CB1462" s="11"/>
    </row>
    <row r="1463" spans="1:80" s="9" customFormat="1" x14ac:dyDescent="0.2">
      <c r="A1463" s="7"/>
      <c r="B1463" s="105"/>
      <c r="C1463" s="106"/>
      <c r="D1463" s="107"/>
      <c r="E1463" s="107"/>
      <c r="F1463" s="108"/>
      <c r="G1463" s="109"/>
      <c r="H1463" s="109"/>
      <c r="I1463" s="109"/>
      <c r="J1463" s="109"/>
      <c r="K1463" s="110"/>
      <c r="L1463" s="181"/>
      <c r="M1463" s="181"/>
      <c r="N1463" s="11"/>
      <c r="O1463" s="186"/>
      <c r="P1463" s="186"/>
      <c r="Q1463" s="11"/>
      <c r="R1463" s="172"/>
      <c r="S1463" s="172"/>
      <c r="T1463" s="172"/>
      <c r="U1463" s="172"/>
      <c r="V1463" s="172"/>
      <c r="W1463" s="11"/>
      <c r="X1463" s="11"/>
      <c r="Y1463" s="11"/>
      <c r="Z1463" s="11"/>
      <c r="AA1463" s="11"/>
      <c r="AB1463" s="11"/>
      <c r="AC1463" s="11"/>
      <c r="AD1463" s="11"/>
      <c r="AE1463" s="11"/>
      <c r="AF1463" s="11"/>
      <c r="AG1463" s="11"/>
      <c r="AH1463" s="11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1"/>
      <c r="BH1463" s="11"/>
      <c r="BI1463" s="11"/>
      <c r="BJ1463" s="11"/>
      <c r="BK1463" s="11"/>
      <c r="BL1463" s="11"/>
      <c r="BM1463" s="11"/>
      <c r="BN1463" s="11"/>
      <c r="BO1463" s="11"/>
      <c r="BP1463" s="11"/>
      <c r="BQ1463" s="11"/>
      <c r="BR1463" s="11"/>
      <c r="BS1463" s="11"/>
      <c r="BT1463" s="11"/>
      <c r="BU1463" s="11"/>
      <c r="BV1463" s="11"/>
      <c r="BW1463" s="11"/>
      <c r="BX1463" s="11"/>
      <c r="BY1463" s="11"/>
      <c r="BZ1463" s="11"/>
      <c r="CA1463" s="11"/>
      <c r="CB1463" s="11"/>
    </row>
    <row r="1464" spans="1:80" s="9" customFormat="1" x14ac:dyDescent="0.2">
      <c r="A1464" s="7"/>
      <c r="B1464" s="105"/>
      <c r="C1464" s="106"/>
      <c r="D1464" s="107"/>
      <c r="E1464" s="107"/>
      <c r="F1464" s="108"/>
      <c r="G1464" s="109"/>
      <c r="H1464" s="109"/>
      <c r="I1464" s="109"/>
      <c r="J1464" s="109"/>
      <c r="K1464" s="110"/>
      <c r="L1464" s="181"/>
      <c r="M1464" s="181"/>
      <c r="N1464" s="11"/>
      <c r="O1464" s="186"/>
      <c r="P1464" s="186"/>
      <c r="Q1464" s="11"/>
      <c r="R1464" s="172"/>
      <c r="S1464" s="172"/>
      <c r="T1464" s="172"/>
      <c r="U1464" s="172"/>
      <c r="V1464" s="172"/>
      <c r="W1464" s="11"/>
      <c r="X1464" s="11"/>
      <c r="Y1464" s="11"/>
      <c r="Z1464" s="11"/>
      <c r="AA1464" s="11"/>
      <c r="AB1464" s="11"/>
      <c r="AC1464" s="11"/>
      <c r="AD1464" s="11"/>
      <c r="AE1464" s="11"/>
      <c r="AF1464" s="11"/>
      <c r="AG1464" s="11"/>
      <c r="AH1464" s="11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1"/>
      <c r="BH1464" s="11"/>
      <c r="BI1464" s="11"/>
      <c r="BJ1464" s="11"/>
      <c r="BK1464" s="11"/>
      <c r="BL1464" s="11"/>
      <c r="BM1464" s="11"/>
      <c r="BN1464" s="11"/>
      <c r="BO1464" s="11"/>
      <c r="BP1464" s="11"/>
      <c r="BQ1464" s="11"/>
      <c r="BR1464" s="11"/>
      <c r="BS1464" s="11"/>
      <c r="BT1464" s="11"/>
      <c r="BU1464" s="11"/>
      <c r="BV1464" s="11"/>
      <c r="BW1464" s="11"/>
      <c r="BX1464" s="11"/>
      <c r="BY1464" s="11"/>
      <c r="BZ1464" s="11"/>
      <c r="CA1464" s="11"/>
      <c r="CB1464" s="11"/>
    </row>
    <row r="1465" spans="1:80" s="9" customFormat="1" x14ac:dyDescent="0.2">
      <c r="A1465" s="7"/>
      <c r="B1465" s="105"/>
      <c r="C1465" s="106"/>
      <c r="D1465" s="107"/>
      <c r="E1465" s="107"/>
      <c r="F1465" s="108"/>
      <c r="G1465" s="109"/>
      <c r="H1465" s="109"/>
      <c r="I1465" s="109"/>
      <c r="J1465" s="109"/>
      <c r="K1465" s="110"/>
      <c r="L1465" s="181"/>
      <c r="M1465" s="181"/>
      <c r="N1465" s="11"/>
      <c r="O1465" s="186"/>
      <c r="P1465" s="186"/>
      <c r="Q1465" s="11"/>
      <c r="R1465" s="172"/>
      <c r="S1465" s="172"/>
      <c r="T1465" s="172"/>
      <c r="U1465" s="172"/>
      <c r="V1465" s="172"/>
      <c r="W1465" s="11"/>
      <c r="X1465" s="11"/>
      <c r="Y1465" s="11"/>
      <c r="Z1465" s="11"/>
      <c r="AA1465" s="11"/>
      <c r="AB1465" s="11"/>
      <c r="AC1465" s="11"/>
      <c r="AD1465" s="11"/>
      <c r="AE1465" s="11"/>
      <c r="AF1465" s="11"/>
      <c r="AG1465" s="11"/>
      <c r="AH1465" s="11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1"/>
      <c r="BH1465" s="11"/>
      <c r="BI1465" s="11"/>
      <c r="BJ1465" s="11"/>
      <c r="BK1465" s="11"/>
      <c r="BL1465" s="11"/>
      <c r="BM1465" s="11"/>
      <c r="BN1465" s="11"/>
      <c r="BO1465" s="11"/>
      <c r="BP1465" s="11"/>
      <c r="BQ1465" s="11"/>
      <c r="BR1465" s="11"/>
      <c r="BS1465" s="11"/>
      <c r="BT1465" s="11"/>
      <c r="BU1465" s="11"/>
      <c r="BV1465" s="11"/>
      <c r="BW1465" s="11"/>
      <c r="BX1465" s="11"/>
      <c r="BY1465" s="11"/>
      <c r="BZ1465" s="11"/>
      <c r="CA1465" s="11"/>
      <c r="CB1465" s="11"/>
    </row>
    <row r="1466" spans="1:80" s="9" customFormat="1" x14ac:dyDescent="0.2">
      <c r="A1466" s="7"/>
      <c r="B1466" s="105"/>
      <c r="C1466" s="106"/>
      <c r="D1466" s="107"/>
      <c r="E1466" s="107"/>
      <c r="F1466" s="108"/>
      <c r="G1466" s="109"/>
      <c r="H1466" s="109"/>
      <c r="I1466" s="109"/>
      <c r="J1466" s="109"/>
      <c r="K1466" s="110"/>
      <c r="L1466" s="181"/>
      <c r="M1466" s="181"/>
      <c r="N1466" s="11"/>
      <c r="O1466" s="186"/>
      <c r="P1466" s="186"/>
      <c r="Q1466" s="11"/>
      <c r="R1466" s="172"/>
      <c r="S1466" s="172"/>
      <c r="T1466" s="172"/>
      <c r="U1466" s="172"/>
      <c r="V1466" s="172"/>
      <c r="W1466" s="11"/>
      <c r="X1466" s="11"/>
      <c r="Y1466" s="11"/>
      <c r="Z1466" s="11"/>
      <c r="AA1466" s="11"/>
      <c r="AB1466" s="11"/>
      <c r="AC1466" s="11"/>
      <c r="AD1466" s="11"/>
      <c r="AE1466" s="11"/>
      <c r="AF1466" s="11"/>
      <c r="AG1466" s="11"/>
      <c r="AH1466" s="11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1"/>
      <c r="BH1466" s="11"/>
      <c r="BI1466" s="11"/>
      <c r="BJ1466" s="11"/>
      <c r="BK1466" s="11"/>
      <c r="BL1466" s="11"/>
      <c r="BM1466" s="11"/>
      <c r="BN1466" s="11"/>
      <c r="BO1466" s="11"/>
      <c r="BP1466" s="11"/>
      <c r="BQ1466" s="11"/>
      <c r="BR1466" s="11"/>
      <c r="BS1466" s="11"/>
      <c r="BT1466" s="11"/>
      <c r="BU1466" s="11"/>
      <c r="BV1466" s="11"/>
      <c r="BW1466" s="11"/>
      <c r="BX1466" s="11"/>
      <c r="BY1466" s="11"/>
      <c r="BZ1466" s="11"/>
      <c r="CA1466" s="11"/>
      <c r="CB1466" s="11"/>
    </row>
    <row r="1467" spans="1:80" s="9" customFormat="1" x14ac:dyDescent="0.2">
      <c r="A1467" s="7"/>
      <c r="B1467" s="105"/>
      <c r="C1467" s="106"/>
      <c r="D1467" s="107"/>
      <c r="E1467" s="107"/>
      <c r="F1467" s="108"/>
      <c r="G1467" s="109"/>
      <c r="H1467" s="109"/>
      <c r="I1467" s="109"/>
      <c r="J1467" s="109"/>
      <c r="K1467" s="110"/>
      <c r="L1467" s="181"/>
      <c r="M1467" s="181"/>
      <c r="N1467" s="11"/>
      <c r="O1467" s="186"/>
      <c r="P1467" s="186"/>
      <c r="Q1467" s="11"/>
      <c r="R1467" s="172"/>
      <c r="S1467" s="172"/>
      <c r="T1467" s="172"/>
      <c r="U1467" s="172"/>
      <c r="V1467" s="172"/>
      <c r="W1467" s="11"/>
      <c r="X1467" s="11"/>
      <c r="Y1467" s="11"/>
      <c r="Z1467" s="11"/>
      <c r="AA1467" s="11"/>
      <c r="AB1467" s="11"/>
      <c r="AC1467" s="11"/>
      <c r="AD1467" s="11"/>
      <c r="AE1467" s="11"/>
      <c r="AF1467" s="11"/>
      <c r="AG1467" s="11"/>
      <c r="AH1467" s="11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1"/>
      <c r="BH1467" s="11"/>
      <c r="BI1467" s="11"/>
      <c r="BJ1467" s="11"/>
      <c r="BK1467" s="11"/>
      <c r="BL1467" s="11"/>
      <c r="BM1467" s="11"/>
      <c r="BN1467" s="11"/>
      <c r="BO1467" s="11"/>
      <c r="BP1467" s="11"/>
      <c r="BQ1467" s="11"/>
      <c r="BR1467" s="11"/>
      <c r="BS1467" s="11"/>
      <c r="BT1467" s="11"/>
      <c r="BU1467" s="11"/>
      <c r="BV1467" s="11"/>
      <c r="BW1467" s="11"/>
      <c r="BX1467" s="11"/>
      <c r="BY1467" s="11"/>
      <c r="BZ1467" s="11"/>
      <c r="CA1467" s="11"/>
      <c r="CB1467" s="11"/>
    </row>
    <row r="1468" spans="1:80" s="9" customFormat="1" x14ac:dyDescent="0.2">
      <c r="A1468" s="7"/>
      <c r="B1468" s="105"/>
      <c r="C1468" s="106"/>
      <c r="D1468" s="107"/>
      <c r="E1468" s="107"/>
      <c r="F1468" s="108"/>
      <c r="G1468" s="109"/>
      <c r="H1468" s="109"/>
      <c r="I1468" s="109"/>
      <c r="J1468" s="109"/>
      <c r="K1468" s="110"/>
      <c r="L1468" s="181"/>
      <c r="M1468" s="181"/>
      <c r="N1468" s="11"/>
      <c r="O1468" s="186"/>
      <c r="P1468" s="186"/>
      <c r="Q1468" s="11"/>
      <c r="R1468" s="172"/>
      <c r="S1468" s="172"/>
      <c r="T1468" s="172"/>
      <c r="U1468" s="172"/>
      <c r="V1468" s="172"/>
      <c r="W1468" s="11"/>
      <c r="X1468" s="11"/>
      <c r="Y1468" s="11"/>
      <c r="Z1468" s="11"/>
      <c r="AA1468" s="11"/>
      <c r="AB1468" s="11"/>
      <c r="AC1468" s="11"/>
      <c r="AD1468" s="11"/>
      <c r="AE1468" s="11"/>
      <c r="AF1468" s="11"/>
      <c r="AG1468" s="11"/>
      <c r="AH1468" s="11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1"/>
      <c r="BH1468" s="11"/>
      <c r="BI1468" s="11"/>
      <c r="BJ1468" s="11"/>
      <c r="BK1468" s="11"/>
      <c r="BL1468" s="11"/>
      <c r="BM1468" s="11"/>
      <c r="BN1468" s="11"/>
      <c r="BO1468" s="11"/>
      <c r="BP1468" s="11"/>
      <c r="BQ1468" s="11"/>
      <c r="BR1468" s="11"/>
      <c r="BS1468" s="11"/>
      <c r="BT1468" s="11"/>
      <c r="BU1468" s="11"/>
      <c r="BV1468" s="11"/>
      <c r="BW1468" s="11"/>
      <c r="BX1468" s="11"/>
      <c r="BY1468" s="11"/>
      <c r="BZ1468" s="11"/>
      <c r="CA1468" s="11"/>
      <c r="CB1468" s="11"/>
    </row>
    <row r="1469" spans="1:80" s="9" customFormat="1" x14ac:dyDescent="0.2">
      <c r="A1469" s="7"/>
      <c r="B1469" s="105"/>
      <c r="C1469" s="106"/>
      <c r="D1469" s="107"/>
      <c r="E1469" s="107"/>
      <c r="F1469" s="108"/>
      <c r="G1469" s="109"/>
      <c r="H1469" s="109"/>
      <c r="I1469" s="109"/>
      <c r="J1469" s="109"/>
      <c r="K1469" s="110"/>
      <c r="L1469" s="181"/>
      <c r="M1469" s="181"/>
      <c r="N1469" s="11"/>
      <c r="O1469" s="186"/>
      <c r="P1469" s="186"/>
      <c r="Q1469" s="11"/>
      <c r="R1469" s="172"/>
      <c r="S1469" s="172"/>
      <c r="T1469" s="172"/>
      <c r="U1469" s="172"/>
      <c r="V1469" s="172"/>
      <c r="W1469" s="11"/>
      <c r="X1469" s="11"/>
      <c r="Y1469" s="11"/>
      <c r="Z1469" s="11"/>
      <c r="AA1469" s="11"/>
      <c r="AB1469" s="11"/>
      <c r="AC1469" s="11"/>
      <c r="AD1469" s="11"/>
      <c r="AE1469" s="11"/>
      <c r="AF1469" s="11"/>
      <c r="AG1469" s="11"/>
      <c r="AH1469" s="11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1"/>
      <c r="BH1469" s="11"/>
      <c r="BI1469" s="11"/>
      <c r="BJ1469" s="11"/>
      <c r="BK1469" s="11"/>
      <c r="BL1469" s="11"/>
      <c r="BM1469" s="11"/>
      <c r="BN1469" s="11"/>
      <c r="BO1469" s="11"/>
      <c r="BP1469" s="11"/>
      <c r="BQ1469" s="11"/>
      <c r="BR1469" s="11"/>
      <c r="BS1469" s="11"/>
      <c r="BT1469" s="11"/>
      <c r="BU1469" s="11"/>
      <c r="BV1469" s="11"/>
      <c r="BW1469" s="11"/>
      <c r="BX1469" s="11"/>
      <c r="BY1469" s="11"/>
      <c r="BZ1469" s="11"/>
      <c r="CA1469" s="11"/>
      <c r="CB1469" s="11"/>
    </row>
    <row r="1470" spans="1:80" s="9" customFormat="1" x14ac:dyDescent="0.2">
      <c r="A1470" s="7"/>
      <c r="B1470" s="105"/>
      <c r="C1470" s="106"/>
      <c r="D1470" s="107"/>
      <c r="E1470" s="107"/>
      <c r="F1470" s="108"/>
      <c r="G1470" s="109"/>
      <c r="H1470" s="109"/>
      <c r="I1470" s="109"/>
      <c r="J1470" s="109"/>
      <c r="K1470" s="110"/>
      <c r="L1470" s="181"/>
      <c r="M1470" s="181"/>
      <c r="N1470" s="11"/>
      <c r="O1470" s="186"/>
      <c r="P1470" s="186"/>
      <c r="Q1470" s="11"/>
      <c r="R1470" s="172"/>
      <c r="S1470" s="172"/>
      <c r="T1470" s="172"/>
      <c r="U1470" s="172"/>
      <c r="V1470" s="172"/>
      <c r="W1470" s="11"/>
      <c r="X1470" s="11"/>
      <c r="Y1470" s="11"/>
      <c r="Z1470" s="11"/>
      <c r="AA1470" s="11"/>
      <c r="AB1470" s="11"/>
      <c r="AC1470" s="11"/>
      <c r="AD1470" s="11"/>
      <c r="AE1470" s="11"/>
      <c r="AF1470" s="11"/>
      <c r="AG1470" s="11"/>
      <c r="AH1470" s="11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1"/>
      <c r="BH1470" s="11"/>
      <c r="BI1470" s="11"/>
      <c r="BJ1470" s="11"/>
      <c r="BK1470" s="11"/>
      <c r="BL1470" s="11"/>
      <c r="BM1470" s="11"/>
      <c r="BN1470" s="11"/>
      <c r="BO1470" s="11"/>
      <c r="BP1470" s="11"/>
      <c r="BQ1470" s="11"/>
      <c r="BR1470" s="11"/>
      <c r="BS1470" s="11"/>
      <c r="BT1470" s="11"/>
      <c r="BU1470" s="11"/>
      <c r="BV1470" s="11"/>
      <c r="BW1470" s="11"/>
      <c r="BX1470" s="11"/>
      <c r="BY1470" s="11"/>
      <c r="BZ1470" s="11"/>
      <c r="CA1470" s="11"/>
      <c r="CB1470" s="11"/>
    </row>
    <row r="1471" spans="1:80" s="9" customFormat="1" x14ac:dyDescent="0.2">
      <c r="A1471" s="7"/>
      <c r="B1471" s="105"/>
      <c r="C1471" s="106"/>
      <c r="D1471" s="107"/>
      <c r="E1471" s="107"/>
      <c r="F1471" s="108"/>
      <c r="G1471" s="109"/>
      <c r="H1471" s="109"/>
      <c r="I1471" s="109"/>
      <c r="J1471" s="109"/>
      <c r="K1471" s="110"/>
      <c r="L1471" s="181"/>
      <c r="M1471" s="181"/>
      <c r="N1471" s="11"/>
      <c r="O1471" s="186"/>
      <c r="P1471" s="186"/>
      <c r="Q1471" s="11"/>
      <c r="R1471" s="172"/>
      <c r="S1471" s="172"/>
      <c r="T1471" s="172"/>
      <c r="U1471" s="172"/>
      <c r="V1471" s="172"/>
      <c r="W1471" s="11"/>
      <c r="X1471" s="11"/>
      <c r="Y1471" s="11"/>
      <c r="Z1471" s="11"/>
      <c r="AA1471" s="11"/>
      <c r="AB1471" s="11"/>
      <c r="AC1471" s="11"/>
      <c r="AD1471" s="11"/>
      <c r="AE1471" s="11"/>
      <c r="AF1471" s="11"/>
      <c r="AG1471" s="11"/>
      <c r="AH1471" s="11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1"/>
      <c r="BH1471" s="11"/>
      <c r="BI1471" s="11"/>
      <c r="BJ1471" s="11"/>
      <c r="BK1471" s="11"/>
      <c r="BL1471" s="11"/>
      <c r="BM1471" s="11"/>
      <c r="BN1471" s="11"/>
      <c r="BO1471" s="11"/>
      <c r="BP1471" s="11"/>
      <c r="BQ1471" s="11"/>
      <c r="BR1471" s="11"/>
      <c r="BS1471" s="11"/>
      <c r="BT1471" s="11"/>
      <c r="BU1471" s="11"/>
      <c r="BV1471" s="11"/>
      <c r="BW1471" s="11"/>
      <c r="BX1471" s="11"/>
      <c r="BY1471" s="11"/>
      <c r="BZ1471" s="11"/>
      <c r="CA1471" s="11"/>
      <c r="CB1471" s="11"/>
    </row>
    <row r="1472" spans="1:80" s="9" customFormat="1" x14ac:dyDescent="0.2">
      <c r="A1472" s="7"/>
      <c r="B1472" s="105"/>
      <c r="C1472" s="106"/>
      <c r="D1472" s="107"/>
      <c r="E1472" s="107"/>
      <c r="F1472" s="108"/>
      <c r="G1472" s="109"/>
      <c r="H1472" s="109"/>
      <c r="I1472" s="109"/>
      <c r="J1472" s="109"/>
      <c r="K1472" s="110"/>
      <c r="L1472" s="181"/>
      <c r="M1472" s="181"/>
      <c r="N1472" s="11"/>
      <c r="O1472" s="186"/>
      <c r="P1472" s="186"/>
      <c r="Q1472" s="11"/>
      <c r="R1472" s="172"/>
      <c r="S1472" s="172"/>
      <c r="T1472" s="172"/>
      <c r="U1472" s="172"/>
      <c r="V1472" s="172"/>
      <c r="W1472" s="11"/>
      <c r="X1472" s="11"/>
      <c r="Y1472" s="11"/>
      <c r="Z1472" s="11"/>
      <c r="AA1472" s="11"/>
      <c r="AB1472" s="11"/>
      <c r="AC1472" s="11"/>
      <c r="AD1472" s="11"/>
      <c r="AE1472" s="11"/>
      <c r="AF1472" s="11"/>
      <c r="AG1472" s="11"/>
      <c r="AH1472" s="11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1"/>
      <c r="BH1472" s="11"/>
      <c r="BI1472" s="11"/>
      <c r="BJ1472" s="11"/>
      <c r="BK1472" s="11"/>
      <c r="BL1472" s="11"/>
      <c r="BM1472" s="11"/>
      <c r="BN1472" s="11"/>
      <c r="BO1472" s="11"/>
      <c r="BP1472" s="11"/>
      <c r="BQ1472" s="11"/>
      <c r="BR1472" s="11"/>
      <c r="BS1472" s="11"/>
      <c r="BT1472" s="11"/>
      <c r="BU1472" s="11"/>
      <c r="BV1472" s="11"/>
      <c r="BW1472" s="11"/>
      <c r="BX1472" s="11"/>
      <c r="BY1472" s="11"/>
      <c r="BZ1472" s="11"/>
      <c r="CA1472" s="11"/>
      <c r="CB1472" s="11"/>
    </row>
    <row r="1473" spans="1:80" s="9" customFormat="1" x14ac:dyDescent="0.2">
      <c r="A1473" s="7"/>
      <c r="B1473" s="105"/>
      <c r="C1473" s="106"/>
      <c r="D1473" s="107"/>
      <c r="E1473" s="107"/>
      <c r="F1473" s="108"/>
      <c r="G1473" s="109"/>
      <c r="H1473" s="109"/>
      <c r="I1473" s="109"/>
      <c r="J1473" s="109"/>
      <c r="K1473" s="110"/>
      <c r="L1473" s="181"/>
      <c r="M1473" s="181"/>
      <c r="N1473" s="11"/>
      <c r="O1473" s="186"/>
      <c r="P1473" s="186"/>
      <c r="Q1473" s="11"/>
      <c r="R1473" s="172"/>
      <c r="S1473" s="172"/>
      <c r="T1473" s="172"/>
      <c r="U1473" s="172"/>
      <c r="V1473" s="172"/>
      <c r="W1473" s="11"/>
      <c r="X1473" s="11"/>
      <c r="Y1473" s="11"/>
      <c r="Z1473" s="11"/>
      <c r="AA1473" s="11"/>
      <c r="AB1473" s="11"/>
      <c r="AC1473" s="11"/>
      <c r="AD1473" s="11"/>
      <c r="AE1473" s="11"/>
      <c r="AF1473" s="11"/>
      <c r="AG1473" s="11"/>
      <c r="AH1473" s="11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1"/>
      <c r="BH1473" s="11"/>
      <c r="BI1473" s="11"/>
      <c r="BJ1473" s="11"/>
      <c r="BK1473" s="11"/>
      <c r="BL1473" s="11"/>
      <c r="BM1473" s="11"/>
      <c r="BN1473" s="11"/>
      <c r="BO1473" s="11"/>
      <c r="BP1473" s="11"/>
      <c r="BQ1473" s="11"/>
      <c r="BR1473" s="11"/>
      <c r="BS1473" s="11"/>
      <c r="BT1473" s="11"/>
      <c r="BU1473" s="11"/>
      <c r="BV1473" s="11"/>
      <c r="BW1473" s="11"/>
      <c r="BX1473" s="11"/>
      <c r="BY1473" s="11"/>
      <c r="BZ1473" s="11"/>
      <c r="CA1473" s="11"/>
      <c r="CB1473" s="11"/>
    </row>
    <row r="1474" spans="1:80" s="9" customFormat="1" x14ac:dyDescent="0.2">
      <c r="A1474" s="7"/>
      <c r="B1474" s="105"/>
      <c r="C1474" s="106"/>
      <c r="D1474" s="107"/>
      <c r="E1474" s="107"/>
      <c r="F1474" s="108"/>
      <c r="G1474" s="109"/>
      <c r="H1474" s="109"/>
      <c r="I1474" s="109"/>
      <c r="J1474" s="109"/>
      <c r="K1474" s="110"/>
      <c r="L1474" s="181"/>
      <c r="M1474" s="181"/>
      <c r="N1474" s="11"/>
      <c r="O1474" s="186"/>
      <c r="P1474" s="186"/>
      <c r="Q1474" s="11"/>
      <c r="R1474" s="172"/>
      <c r="S1474" s="172"/>
      <c r="T1474" s="172"/>
      <c r="U1474" s="172"/>
      <c r="V1474" s="172"/>
      <c r="W1474" s="11"/>
      <c r="X1474" s="11"/>
      <c r="Y1474" s="11"/>
      <c r="Z1474" s="11"/>
      <c r="AA1474" s="11"/>
      <c r="AB1474" s="11"/>
      <c r="AC1474" s="11"/>
      <c r="AD1474" s="11"/>
      <c r="AE1474" s="11"/>
      <c r="AF1474" s="11"/>
      <c r="AG1474" s="11"/>
      <c r="AH1474" s="11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1"/>
      <c r="BH1474" s="11"/>
      <c r="BI1474" s="11"/>
      <c r="BJ1474" s="11"/>
      <c r="BK1474" s="11"/>
      <c r="BL1474" s="11"/>
      <c r="BM1474" s="11"/>
      <c r="BN1474" s="11"/>
      <c r="BO1474" s="11"/>
      <c r="BP1474" s="11"/>
      <c r="BQ1474" s="11"/>
      <c r="BR1474" s="11"/>
      <c r="BS1474" s="11"/>
      <c r="BT1474" s="11"/>
      <c r="BU1474" s="11"/>
      <c r="BV1474" s="11"/>
      <c r="BW1474" s="11"/>
      <c r="BX1474" s="11"/>
      <c r="BY1474" s="11"/>
      <c r="BZ1474" s="11"/>
      <c r="CA1474" s="11"/>
      <c r="CB1474" s="11"/>
    </row>
    <row r="1475" spans="1:80" s="9" customFormat="1" x14ac:dyDescent="0.2">
      <c r="A1475" s="7"/>
      <c r="B1475" s="105"/>
      <c r="C1475" s="106"/>
      <c r="D1475" s="107"/>
      <c r="E1475" s="107"/>
      <c r="F1475" s="108"/>
      <c r="G1475" s="109"/>
      <c r="H1475" s="109"/>
      <c r="I1475" s="109"/>
      <c r="J1475" s="109"/>
      <c r="K1475" s="110"/>
      <c r="L1475" s="181"/>
      <c r="M1475" s="181"/>
      <c r="N1475" s="11"/>
      <c r="O1475" s="186"/>
      <c r="P1475" s="186"/>
      <c r="Q1475" s="11"/>
      <c r="R1475" s="172"/>
      <c r="S1475" s="172"/>
      <c r="T1475" s="172"/>
      <c r="U1475" s="172"/>
      <c r="V1475" s="172"/>
      <c r="W1475" s="11"/>
      <c r="X1475" s="11"/>
      <c r="Y1475" s="11"/>
      <c r="Z1475" s="11"/>
      <c r="AA1475" s="11"/>
      <c r="AB1475" s="11"/>
      <c r="AC1475" s="11"/>
      <c r="AD1475" s="11"/>
      <c r="AE1475" s="11"/>
      <c r="AF1475" s="11"/>
      <c r="AG1475" s="11"/>
      <c r="AH1475" s="11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1"/>
      <c r="BH1475" s="11"/>
      <c r="BI1475" s="11"/>
      <c r="BJ1475" s="11"/>
      <c r="BK1475" s="11"/>
      <c r="BL1475" s="11"/>
      <c r="BM1475" s="11"/>
      <c r="BN1475" s="11"/>
      <c r="BO1475" s="11"/>
      <c r="BP1475" s="11"/>
      <c r="BQ1475" s="11"/>
      <c r="BR1475" s="11"/>
      <c r="BS1475" s="11"/>
      <c r="BT1475" s="11"/>
      <c r="BU1475" s="11"/>
      <c r="BV1475" s="11"/>
      <c r="BW1475" s="11"/>
      <c r="BX1475" s="11"/>
      <c r="BY1475" s="11"/>
      <c r="BZ1475" s="11"/>
      <c r="CA1475" s="11"/>
      <c r="CB1475" s="11"/>
    </row>
    <row r="1476" spans="1:80" s="9" customFormat="1" x14ac:dyDescent="0.2">
      <c r="A1476" s="7"/>
      <c r="B1476" s="105"/>
      <c r="C1476" s="106"/>
      <c r="D1476" s="107"/>
      <c r="E1476" s="107"/>
      <c r="F1476" s="108"/>
      <c r="G1476" s="109"/>
      <c r="H1476" s="109"/>
      <c r="I1476" s="109"/>
      <c r="J1476" s="109"/>
      <c r="K1476" s="110"/>
      <c r="L1476" s="181"/>
      <c r="M1476" s="181"/>
      <c r="N1476" s="11"/>
      <c r="O1476" s="186"/>
      <c r="P1476" s="186"/>
      <c r="Q1476" s="11"/>
      <c r="R1476" s="172"/>
      <c r="S1476" s="172"/>
      <c r="T1476" s="172"/>
      <c r="U1476" s="172"/>
      <c r="V1476" s="172"/>
      <c r="W1476" s="11"/>
      <c r="X1476" s="11"/>
      <c r="Y1476" s="11"/>
      <c r="Z1476" s="11"/>
      <c r="AA1476" s="11"/>
      <c r="AB1476" s="11"/>
      <c r="AC1476" s="11"/>
      <c r="AD1476" s="11"/>
      <c r="AE1476" s="11"/>
      <c r="AF1476" s="11"/>
      <c r="AG1476" s="11"/>
      <c r="AH1476" s="11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1"/>
      <c r="BH1476" s="11"/>
      <c r="BI1476" s="11"/>
      <c r="BJ1476" s="11"/>
      <c r="BK1476" s="11"/>
      <c r="BL1476" s="11"/>
      <c r="BM1476" s="11"/>
      <c r="BN1476" s="11"/>
      <c r="BO1476" s="11"/>
      <c r="BP1476" s="11"/>
      <c r="BQ1476" s="11"/>
      <c r="BR1476" s="11"/>
      <c r="BS1476" s="11"/>
      <c r="BT1476" s="11"/>
      <c r="BU1476" s="11"/>
      <c r="BV1476" s="11"/>
      <c r="BW1476" s="11"/>
      <c r="BX1476" s="11"/>
      <c r="BY1476" s="11"/>
      <c r="BZ1476" s="11"/>
      <c r="CA1476" s="11"/>
      <c r="CB1476" s="11"/>
    </row>
    <row r="1477" spans="1:80" s="9" customFormat="1" x14ac:dyDescent="0.2">
      <c r="A1477" s="7"/>
      <c r="B1477" s="105"/>
      <c r="C1477" s="106"/>
      <c r="D1477" s="107"/>
      <c r="E1477" s="107"/>
      <c r="F1477" s="108"/>
      <c r="G1477" s="109"/>
      <c r="H1477" s="109"/>
      <c r="I1477" s="109"/>
      <c r="J1477" s="109"/>
      <c r="K1477" s="110"/>
      <c r="L1477" s="181"/>
      <c r="M1477" s="181"/>
      <c r="N1477" s="11"/>
      <c r="O1477" s="186"/>
      <c r="P1477" s="186"/>
      <c r="Q1477" s="11"/>
      <c r="R1477" s="172"/>
      <c r="S1477" s="172"/>
      <c r="T1477" s="172"/>
      <c r="U1477" s="172"/>
      <c r="V1477" s="172"/>
      <c r="W1477" s="11"/>
      <c r="X1477" s="11"/>
      <c r="Y1477" s="11"/>
      <c r="Z1477" s="11"/>
      <c r="AA1477" s="11"/>
      <c r="AB1477" s="11"/>
      <c r="AC1477" s="11"/>
      <c r="AD1477" s="11"/>
      <c r="AE1477" s="11"/>
      <c r="AF1477" s="11"/>
      <c r="AG1477" s="11"/>
      <c r="AH1477" s="11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1"/>
      <c r="BH1477" s="11"/>
      <c r="BI1477" s="11"/>
      <c r="BJ1477" s="11"/>
      <c r="BK1477" s="11"/>
      <c r="BL1477" s="11"/>
      <c r="BM1477" s="11"/>
      <c r="BN1477" s="11"/>
      <c r="BO1477" s="11"/>
      <c r="BP1477" s="11"/>
      <c r="BQ1477" s="11"/>
      <c r="BR1477" s="11"/>
      <c r="BS1477" s="11"/>
      <c r="BT1477" s="11"/>
      <c r="BU1477" s="11"/>
      <c r="BV1477" s="11"/>
      <c r="BW1477" s="11"/>
      <c r="BX1477" s="11"/>
      <c r="BY1477" s="11"/>
      <c r="BZ1477" s="11"/>
      <c r="CA1477" s="11"/>
      <c r="CB1477" s="11"/>
    </row>
    <row r="1478" spans="1:80" s="9" customFormat="1" x14ac:dyDescent="0.2">
      <c r="A1478" s="7"/>
      <c r="B1478" s="105"/>
      <c r="C1478" s="106"/>
      <c r="D1478" s="107"/>
      <c r="E1478" s="107"/>
      <c r="F1478" s="108"/>
      <c r="G1478" s="109"/>
      <c r="H1478" s="109"/>
      <c r="I1478" s="109"/>
      <c r="J1478" s="109"/>
      <c r="K1478" s="110"/>
      <c r="L1478" s="181"/>
      <c r="M1478" s="181"/>
      <c r="N1478" s="11"/>
      <c r="O1478" s="186"/>
      <c r="P1478" s="186"/>
      <c r="Q1478" s="11"/>
      <c r="R1478" s="172"/>
      <c r="S1478" s="172"/>
      <c r="T1478" s="172"/>
      <c r="U1478" s="172"/>
      <c r="V1478" s="172"/>
      <c r="W1478" s="11"/>
      <c r="X1478" s="11"/>
      <c r="Y1478" s="11"/>
      <c r="Z1478" s="11"/>
      <c r="AA1478" s="11"/>
      <c r="AB1478" s="11"/>
      <c r="AC1478" s="11"/>
      <c r="AD1478" s="11"/>
      <c r="AE1478" s="11"/>
      <c r="AF1478" s="11"/>
      <c r="AG1478" s="11"/>
      <c r="AH1478" s="11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1"/>
      <c r="BH1478" s="11"/>
      <c r="BI1478" s="11"/>
      <c r="BJ1478" s="11"/>
      <c r="BK1478" s="11"/>
      <c r="BL1478" s="11"/>
      <c r="BM1478" s="11"/>
      <c r="BN1478" s="11"/>
      <c r="BO1478" s="11"/>
      <c r="BP1478" s="11"/>
      <c r="BQ1478" s="11"/>
      <c r="BR1478" s="11"/>
      <c r="BS1478" s="11"/>
      <c r="BT1478" s="11"/>
      <c r="BU1478" s="11"/>
      <c r="BV1478" s="11"/>
      <c r="BW1478" s="11"/>
      <c r="BX1478" s="11"/>
      <c r="BY1478" s="11"/>
      <c r="BZ1478" s="11"/>
      <c r="CA1478" s="11"/>
      <c r="CB1478" s="11"/>
    </row>
    <row r="1479" spans="1:80" s="9" customFormat="1" x14ac:dyDescent="0.2">
      <c r="A1479" s="7"/>
      <c r="B1479" s="105"/>
      <c r="C1479" s="106"/>
      <c r="D1479" s="107"/>
      <c r="E1479" s="107"/>
      <c r="F1479" s="108"/>
      <c r="G1479" s="109"/>
      <c r="H1479" s="109"/>
      <c r="I1479" s="109"/>
      <c r="J1479" s="109"/>
      <c r="K1479" s="110"/>
      <c r="L1479" s="181"/>
      <c r="M1479" s="181"/>
      <c r="N1479" s="11"/>
      <c r="O1479" s="186"/>
      <c r="P1479" s="186"/>
      <c r="Q1479" s="11"/>
      <c r="R1479" s="172"/>
      <c r="S1479" s="172"/>
      <c r="T1479" s="172"/>
      <c r="U1479" s="172"/>
      <c r="V1479" s="172"/>
      <c r="W1479" s="11"/>
      <c r="X1479" s="11"/>
      <c r="Y1479" s="11"/>
      <c r="Z1479" s="11"/>
      <c r="AA1479" s="11"/>
      <c r="AB1479" s="11"/>
      <c r="AC1479" s="11"/>
      <c r="AD1479" s="11"/>
      <c r="AE1479" s="11"/>
      <c r="AF1479" s="11"/>
      <c r="AG1479" s="11"/>
      <c r="AH1479" s="11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1"/>
      <c r="BH1479" s="11"/>
      <c r="BI1479" s="11"/>
      <c r="BJ1479" s="11"/>
      <c r="BK1479" s="11"/>
      <c r="BL1479" s="11"/>
      <c r="BM1479" s="11"/>
      <c r="BN1479" s="11"/>
      <c r="BO1479" s="11"/>
      <c r="BP1479" s="11"/>
      <c r="BQ1479" s="11"/>
      <c r="BR1479" s="11"/>
      <c r="BS1479" s="11"/>
      <c r="BT1479" s="11"/>
      <c r="BU1479" s="11"/>
      <c r="BV1479" s="11"/>
      <c r="BW1479" s="11"/>
      <c r="BX1479" s="11"/>
      <c r="BY1479" s="11"/>
      <c r="BZ1479" s="11"/>
      <c r="CA1479" s="11"/>
      <c r="CB1479" s="11"/>
    </row>
    <row r="1480" spans="1:80" s="9" customFormat="1" x14ac:dyDescent="0.2">
      <c r="A1480" s="7"/>
      <c r="B1480" s="105"/>
      <c r="C1480" s="106"/>
      <c r="D1480" s="107"/>
      <c r="E1480" s="107"/>
      <c r="F1480" s="108"/>
      <c r="G1480" s="109"/>
      <c r="H1480" s="109"/>
      <c r="I1480" s="109"/>
      <c r="J1480" s="109"/>
      <c r="K1480" s="110"/>
      <c r="L1480" s="181"/>
      <c r="M1480" s="181"/>
      <c r="N1480" s="11"/>
      <c r="O1480" s="186"/>
      <c r="P1480" s="186"/>
      <c r="Q1480" s="11"/>
      <c r="R1480" s="172"/>
      <c r="S1480" s="172"/>
      <c r="T1480" s="172"/>
      <c r="U1480" s="172"/>
      <c r="V1480" s="172"/>
      <c r="W1480" s="11"/>
      <c r="X1480" s="11"/>
      <c r="Y1480" s="11"/>
      <c r="Z1480" s="11"/>
      <c r="AA1480" s="11"/>
      <c r="AB1480" s="11"/>
      <c r="AC1480" s="11"/>
      <c r="AD1480" s="11"/>
      <c r="AE1480" s="11"/>
      <c r="AF1480" s="11"/>
      <c r="AG1480" s="11"/>
      <c r="AH1480" s="11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1"/>
      <c r="BH1480" s="11"/>
      <c r="BI1480" s="11"/>
      <c r="BJ1480" s="11"/>
      <c r="BK1480" s="11"/>
      <c r="BL1480" s="11"/>
      <c r="BM1480" s="11"/>
      <c r="BN1480" s="11"/>
      <c r="BO1480" s="11"/>
      <c r="BP1480" s="11"/>
      <c r="BQ1480" s="11"/>
      <c r="BR1480" s="11"/>
      <c r="BS1480" s="11"/>
      <c r="BT1480" s="11"/>
      <c r="BU1480" s="11"/>
      <c r="BV1480" s="11"/>
      <c r="BW1480" s="11"/>
      <c r="BX1480" s="11"/>
      <c r="BY1480" s="11"/>
      <c r="BZ1480" s="11"/>
      <c r="CA1480" s="11"/>
      <c r="CB1480" s="11"/>
    </row>
    <row r="1481" spans="1:80" s="9" customFormat="1" x14ac:dyDescent="0.2">
      <c r="A1481" s="7"/>
      <c r="B1481" s="105"/>
      <c r="C1481" s="106"/>
      <c r="D1481" s="107"/>
      <c r="E1481" s="107"/>
      <c r="F1481" s="108"/>
      <c r="G1481" s="109"/>
      <c r="H1481" s="109"/>
      <c r="I1481" s="109"/>
      <c r="J1481" s="109"/>
      <c r="K1481" s="110"/>
      <c r="L1481" s="181"/>
      <c r="M1481" s="181"/>
      <c r="N1481" s="11"/>
      <c r="O1481" s="186"/>
      <c r="P1481" s="186"/>
      <c r="Q1481" s="11"/>
      <c r="R1481" s="172"/>
      <c r="S1481" s="172"/>
      <c r="T1481" s="172"/>
      <c r="U1481" s="172"/>
      <c r="V1481" s="172"/>
      <c r="W1481" s="11"/>
      <c r="X1481" s="11"/>
      <c r="Y1481" s="11"/>
      <c r="Z1481" s="11"/>
      <c r="AA1481" s="11"/>
      <c r="AB1481" s="11"/>
      <c r="AC1481" s="11"/>
      <c r="AD1481" s="11"/>
      <c r="AE1481" s="11"/>
      <c r="AF1481" s="11"/>
      <c r="AG1481" s="11"/>
      <c r="AH1481" s="11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1"/>
      <c r="BH1481" s="11"/>
      <c r="BI1481" s="11"/>
      <c r="BJ1481" s="11"/>
      <c r="BK1481" s="11"/>
      <c r="BL1481" s="11"/>
      <c r="BM1481" s="11"/>
      <c r="BN1481" s="11"/>
      <c r="BO1481" s="11"/>
      <c r="BP1481" s="11"/>
      <c r="BQ1481" s="11"/>
      <c r="BR1481" s="11"/>
      <c r="BS1481" s="11"/>
      <c r="BT1481" s="11"/>
      <c r="BU1481" s="11"/>
      <c r="BV1481" s="11"/>
      <c r="BW1481" s="11"/>
      <c r="BX1481" s="11"/>
      <c r="BY1481" s="11"/>
      <c r="BZ1481" s="11"/>
      <c r="CA1481" s="11"/>
      <c r="CB1481" s="11"/>
    </row>
    <row r="1482" spans="1:80" s="9" customFormat="1" x14ac:dyDescent="0.2">
      <c r="A1482" s="7"/>
      <c r="B1482" s="105"/>
      <c r="C1482" s="106"/>
      <c r="D1482" s="107"/>
      <c r="E1482" s="107"/>
      <c r="F1482" s="108"/>
      <c r="G1482" s="109"/>
      <c r="H1482" s="109"/>
      <c r="I1482" s="109"/>
      <c r="J1482" s="109"/>
      <c r="K1482" s="110"/>
      <c r="L1482" s="181"/>
      <c r="M1482" s="181"/>
      <c r="N1482" s="11"/>
      <c r="O1482" s="186"/>
      <c r="P1482" s="186"/>
      <c r="Q1482" s="11"/>
      <c r="R1482" s="172"/>
      <c r="S1482" s="172"/>
      <c r="T1482" s="172"/>
      <c r="U1482" s="172"/>
      <c r="V1482" s="172"/>
      <c r="W1482" s="11"/>
      <c r="X1482" s="11"/>
      <c r="Y1482" s="11"/>
      <c r="Z1482" s="11"/>
      <c r="AA1482" s="11"/>
      <c r="AB1482" s="11"/>
      <c r="AC1482" s="11"/>
      <c r="AD1482" s="11"/>
      <c r="AE1482" s="11"/>
      <c r="AF1482" s="11"/>
      <c r="AG1482" s="11"/>
      <c r="AH1482" s="11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1"/>
      <c r="BH1482" s="11"/>
      <c r="BI1482" s="11"/>
      <c r="BJ1482" s="11"/>
      <c r="BK1482" s="11"/>
      <c r="BL1482" s="11"/>
      <c r="BM1482" s="11"/>
      <c r="BN1482" s="11"/>
      <c r="BO1482" s="11"/>
      <c r="BP1482" s="11"/>
      <c r="BQ1482" s="11"/>
      <c r="BR1482" s="11"/>
      <c r="BS1482" s="11"/>
      <c r="BT1482" s="11"/>
      <c r="BU1482" s="11"/>
      <c r="BV1482" s="11"/>
      <c r="BW1482" s="11"/>
      <c r="BX1482" s="11"/>
      <c r="BY1482" s="11"/>
      <c r="BZ1482" s="11"/>
      <c r="CA1482" s="11"/>
      <c r="CB1482" s="11"/>
    </row>
    <row r="1483" spans="1:80" s="9" customFormat="1" x14ac:dyDescent="0.2">
      <c r="A1483" s="7"/>
      <c r="B1483" s="105"/>
      <c r="C1483" s="106"/>
      <c r="D1483" s="107"/>
      <c r="E1483" s="107"/>
      <c r="F1483" s="108"/>
      <c r="G1483" s="109"/>
      <c r="H1483" s="109"/>
      <c r="I1483" s="109"/>
      <c r="J1483" s="109"/>
      <c r="K1483" s="110"/>
      <c r="L1483" s="181"/>
      <c r="M1483" s="181"/>
      <c r="N1483" s="11"/>
      <c r="O1483" s="186"/>
      <c r="P1483" s="186"/>
      <c r="Q1483" s="11"/>
      <c r="R1483" s="172"/>
      <c r="S1483" s="172"/>
      <c r="T1483" s="172"/>
      <c r="U1483" s="172"/>
      <c r="V1483" s="172"/>
      <c r="W1483" s="11"/>
      <c r="X1483" s="11"/>
      <c r="Y1483" s="11"/>
      <c r="Z1483" s="11"/>
      <c r="AA1483" s="11"/>
      <c r="AB1483" s="11"/>
      <c r="AC1483" s="11"/>
      <c r="AD1483" s="11"/>
      <c r="AE1483" s="11"/>
      <c r="AF1483" s="11"/>
      <c r="AG1483" s="11"/>
      <c r="AH1483" s="11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1"/>
      <c r="BH1483" s="11"/>
      <c r="BI1483" s="11"/>
      <c r="BJ1483" s="11"/>
      <c r="BK1483" s="11"/>
      <c r="BL1483" s="11"/>
      <c r="BM1483" s="11"/>
      <c r="BN1483" s="11"/>
      <c r="BO1483" s="11"/>
      <c r="BP1483" s="11"/>
      <c r="BQ1483" s="11"/>
      <c r="BR1483" s="11"/>
      <c r="BS1483" s="11"/>
      <c r="BT1483" s="11"/>
      <c r="BU1483" s="11"/>
      <c r="BV1483" s="11"/>
      <c r="BW1483" s="11"/>
      <c r="BX1483" s="11"/>
      <c r="BY1483" s="11"/>
      <c r="BZ1483" s="11"/>
      <c r="CA1483" s="11"/>
      <c r="CB1483" s="11"/>
    </row>
    <row r="1484" spans="1:80" s="9" customFormat="1" x14ac:dyDescent="0.2">
      <c r="A1484" s="7"/>
      <c r="B1484" s="105"/>
      <c r="C1484" s="106"/>
      <c r="D1484" s="107"/>
      <c r="E1484" s="107"/>
      <c r="F1484" s="108"/>
      <c r="G1484" s="109"/>
      <c r="H1484" s="109"/>
      <c r="I1484" s="109"/>
      <c r="J1484" s="109"/>
      <c r="K1484" s="110"/>
      <c r="L1484" s="181"/>
      <c r="M1484" s="181"/>
      <c r="N1484" s="11"/>
      <c r="O1484" s="186"/>
      <c r="P1484" s="186"/>
      <c r="Q1484" s="11"/>
      <c r="R1484" s="172"/>
      <c r="S1484" s="172"/>
      <c r="T1484" s="172"/>
      <c r="U1484" s="172"/>
      <c r="V1484" s="172"/>
      <c r="W1484" s="11"/>
      <c r="X1484" s="11"/>
      <c r="Y1484" s="11"/>
      <c r="Z1484" s="11"/>
      <c r="AA1484" s="11"/>
      <c r="AB1484" s="11"/>
      <c r="AC1484" s="11"/>
      <c r="AD1484" s="11"/>
      <c r="AE1484" s="11"/>
      <c r="AF1484" s="11"/>
      <c r="AG1484" s="11"/>
      <c r="AH1484" s="11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1"/>
      <c r="BH1484" s="11"/>
      <c r="BI1484" s="11"/>
      <c r="BJ1484" s="11"/>
      <c r="BK1484" s="11"/>
      <c r="BL1484" s="11"/>
      <c r="BM1484" s="11"/>
      <c r="BN1484" s="11"/>
      <c r="BO1484" s="11"/>
      <c r="BP1484" s="11"/>
      <c r="BQ1484" s="11"/>
      <c r="BR1484" s="11"/>
      <c r="BS1484" s="11"/>
      <c r="BT1484" s="11"/>
      <c r="BU1484" s="11"/>
      <c r="BV1484" s="11"/>
      <c r="BW1484" s="11"/>
      <c r="BX1484" s="11"/>
      <c r="BY1484" s="11"/>
      <c r="BZ1484" s="11"/>
      <c r="CA1484" s="11"/>
      <c r="CB1484" s="11"/>
    </row>
    <row r="1485" spans="1:80" s="9" customFormat="1" x14ac:dyDescent="0.2">
      <c r="A1485" s="7"/>
      <c r="B1485" s="105"/>
      <c r="C1485" s="106"/>
      <c r="D1485" s="107"/>
      <c r="E1485" s="107"/>
      <c r="F1485" s="108"/>
      <c r="G1485" s="109"/>
      <c r="H1485" s="109"/>
      <c r="I1485" s="109"/>
      <c r="J1485" s="109"/>
      <c r="K1485" s="110"/>
      <c r="L1485" s="181"/>
      <c r="M1485" s="181"/>
      <c r="N1485" s="11"/>
      <c r="O1485" s="186"/>
      <c r="P1485" s="186"/>
      <c r="Q1485" s="11"/>
      <c r="R1485" s="172"/>
      <c r="S1485" s="172"/>
      <c r="T1485" s="172"/>
      <c r="U1485" s="172"/>
      <c r="V1485" s="172"/>
      <c r="W1485" s="11"/>
      <c r="X1485" s="11"/>
      <c r="Y1485" s="11"/>
      <c r="Z1485" s="11"/>
      <c r="AA1485" s="11"/>
      <c r="AB1485" s="11"/>
      <c r="AC1485" s="11"/>
      <c r="AD1485" s="11"/>
      <c r="AE1485" s="11"/>
      <c r="AF1485" s="11"/>
      <c r="AG1485" s="11"/>
      <c r="AH1485" s="11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1"/>
      <c r="BH1485" s="11"/>
      <c r="BI1485" s="11"/>
      <c r="BJ1485" s="11"/>
      <c r="BK1485" s="11"/>
      <c r="BL1485" s="11"/>
      <c r="BM1485" s="11"/>
      <c r="BN1485" s="11"/>
      <c r="BO1485" s="11"/>
      <c r="BP1485" s="11"/>
      <c r="BQ1485" s="11"/>
      <c r="BR1485" s="11"/>
      <c r="BS1485" s="11"/>
      <c r="BT1485" s="11"/>
      <c r="BU1485" s="11"/>
      <c r="BV1485" s="11"/>
      <c r="BW1485" s="11"/>
      <c r="BX1485" s="11"/>
      <c r="BY1485" s="11"/>
      <c r="BZ1485" s="11"/>
      <c r="CA1485" s="11"/>
      <c r="CB1485" s="11"/>
    </row>
    <row r="1486" spans="1:80" s="9" customFormat="1" x14ac:dyDescent="0.2">
      <c r="A1486" s="7"/>
      <c r="B1486" s="105"/>
      <c r="C1486" s="106"/>
      <c r="D1486" s="107"/>
      <c r="E1486" s="107"/>
      <c r="F1486" s="108"/>
      <c r="G1486" s="109"/>
      <c r="H1486" s="109"/>
      <c r="I1486" s="109"/>
      <c r="J1486" s="109"/>
      <c r="K1486" s="110"/>
      <c r="L1486" s="181"/>
      <c r="M1486" s="181"/>
      <c r="N1486" s="11"/>
      <c r="O1486" s="186"/>
      <c r="P1486" s="186"/>
      <c r="Q1486" s="11"/>
      <c r="R1486" s="172"/>
      <c r="S1486" s="172"/>
      <c r="T1486" s="172"/>
      <c r="U1486" s="172"/>
      <c r="V1486" s="172"/>
      <c r="W1486" s="11"/>
      <c r="X1486" s="11"/>
      <c r="Y1486" s="11"/>
      <c r="Z1486" s="11"/>
      <c r="AA1486" s="11"/>
      <c r="AB1486" s="11"/>
      <c r="AC1486" s="11"/>
      <c r="AD1486" s="11"/>
      <c r="AE1486" s="11"/>
      <c r="AF1486" s="11"/>
      <c r="AG1486" s="11"/>
      <c r="AH1486" s="11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1"/>
      <c r="BH1486" s="11"/>
      <c r="BI1486" s="11"/>
      <c r="BJ1486" s="11"/>
      <c r="BK1486" s="11"/>
      <c r="BL1486" s="11"/>
      <c r="BM1486" s="11"/>
      <c r="BN1486" s="11"/>
      <c r="BO1486" s="11"/>
      <c r="BP1486" s="11"/>
      <c r="BQ1486" s="11"/>
      <c r="BR1486" s="11"/>
      <c r="BS1486" s="11"/>
      <c r="BT1486" s="11"/>
      <c r="BU1486" s="11"/>
      <c r="BV1486" s="11"/>
      <c r="BW1486" s="11"/>
      <c r="BX1486" s="11"/>
      <c r="BY1486" s="11"/>
      <c r="BZ1486" s="11"/>
      <c r="CA1486" s="11"/>
      <c r="CB1486" s="11"/>
    </row>
    <row r="1487" spans="1:80" s="9" customFormat="1" x14ac:dyDescent="0.2">
      <c r="A1487" s="7"/>
      <c r="B1487" s="105"/>
      <c r="C1487" s="106"/>
      <c r="D1487" s="107"/>
      <c r="E1487" s="107"/>
      <c r="F1487" s="108"/>
      <c r="G1487" s="109"/>
      <c r="H1487" s="109"/>
      <c r="I1487" s="109"/>
      <c r="J1487" s="109"/>
      <c r="K1487" s="110"/>
      <c r="L1487" s="181"/>
      <c r="M1487" s="181"/>
      <c r="N1487" s="11"/>
      <c r="O1487" s="186"/>
      <c r="P1487" s="186"/>
      <c r="Q1487" s="11"/>
      <c r="R1487" s="172"/>
      <c r="S1487" s="172"/>
      <c r="T1487" s="172"/>
      <c r="U1487" s="172"/>
      <c r="V1487" s="172"/>
      <c r="W1487" s="11"/>
      <c r="X1487" s="11"/>
      <c r="Y1487" s="11"/>
      <c r="Z1487" s="11"/>
      <c r="AA1487" s="11"/>
      <c r="AB1487" s="11"/>
      <c r="AC1487" s="11"/>
      <c r="AD1487" s="11"/>
      <c r="AE1487" s="11"/>
      <c r="AF1487" s="11"/>
      <c r="AG1487" s="11"/>
      <c r="AH1487" s="11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1"/>
      <c r="BH1487" s="11"/>
      <c r="BI1487" s="11"/>
      <c r="BJ1487" s="11"/>
      <c r="BK1487" s="11"/>
      <c r="BL1487" s="11"/>
      <c r="BM1487" s="11"/>
      <c r="BN1487" s="11"/>
      <c r="BO1487" s="11"/>
      <c r="BP1487" s="11"/>
      <c r="BQ1487" s="11"/>
      <c r="BR1487" s="11"/>
      <c r="BS1487" s="11"/>
      <c r="BT1487" s="11"/>
      <c r="BU1487" s="11"/>
      <c r="BV1487" s="11"/>
      <c r="BW1487" s="11"/>
      <c r="BX1487" s="11"/>
      <c r="BY1487" s="11"/>
      <c r="BZ1487" s="11"/>
      <c r="CA1487" s="11"/>
      <c r="CB1487" s="11"/>
    </row>
    <row r="1488" spans="1:80" s="9" customFormat="1" x14ac:dyDescent="0.2">
      <c r="A1488" s="7"/>
      <c r="B1488" s="105"/>
      <c r="C1488" s="106"/>
      <c r="D1488" s="107"/>
      <c r="E1488" s="107"/>
      <c r="F1488" s="108"/>
      <c r="G1488" s="109"/>
      <c r="H1488" s="109"/>
      <c r="I1488" s="109"/>
      <c r="J1488" s="109"/>
      <c r="K1488" s="110"/>
      <c r="L1488" s="181"/>
      <c r="M1488" s="181"/>
      <c r="N1488" s="11"/>
      <c r="O1488" s="186"/>
      <c r="P1488" s="186"/>
      <c r="Q1488" s="11"/>
      <c r="R1488" s="172"/>
      <c r="S1488" s="172"/>
      <c r="T1488" s="172"/>
      <c r="U1488" s="172"/>
      <c r="V1488" s="172"/>
      <c r="W1488" s="11"/>
      <c r="X1488" s="11"/>
      <c r="Y1488" s="11"/>
      <c r="Z1488" s="11"/>
      <c r="AA1488" s="11"/>
      <c r="AB1488" s="11"/>
      <c r="AC1488" s="11"/>
      <c r="AD1488" s="11"/>
      <c r="AE1488" s="11"/>
      <c r="AF1488" s="11"/>
      <c r="AG1488" s="11"/>
      <c r="AH1488" s="11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1"/>
      <c r="BH1488" s="11"/>
      <c r="BI1488" s="11"/>
      <c r="BJ1488" s="11"/>
      <c r="BK1488" s="11"/>
      <c r="BL1488" s="11"/>
      <c r="BM1488" s="11"/>
      <c r="BN1488" s="11"/>
      <c r="BO1488" s="11"/>
      <c r="BP1488" s="11"/>
      <c r="BQ1488" s="11"/>
      <c r="BR1488" s="11"/>
      <c r="BS1488" s="11"/>
      <c r="BT1488" s="11"/>
      <c r="BU1488" s="11"/>
      <c r="BV1488" s="11"/>
      <c r="BW1488" s="11"/>
      <c r="BX1488" s="11"/>
      <c r="BY1488" s="11"/>
      <c r="BZ1488" s="11"/>
      <c r="CA1488" s="11"/>
      <c r="CB1488" s="11"/>
    </row>
    <row r="1489" spans="1:80" s="9" customFormat="1" x14ac:dyDescent="0.2">
      <c r="A1489" s="7"/>
      <c r="B1489" s="105"/>
      <c r="C1489" s="106"/>
      <c r="D1489" s="107"/>
      <c r="E1489" s="107"/>
      <c r="F1489" s="108"/>
      <c r="G1489" s="109"/>
      <c r="H1489" s="109"/>
      <c r="I1489" s="109"/>
      <c r="J1489" s="109"/>
      <c r="K1489" s="110"/>
      <c r="L1489" s="181"/>
      <c r="M1489" s="181"/>
      <c r="N1489" s="11"/>
      <c r="O1489" s="186"/>
      <c r="P1489" s="186"/>
      <c r="Q1489" s="11"/>
      <c r="R1489" s="172"/>
      <c r="S1489" s="172"/>
      <c r="T1489" s="172"/>
      <c r="U1489" s="172"/>
      <c r="V1489" s="172"/>
      <c r="W1489" s="11"/>
      <c r="X1489" s="11"/>
      <c r="Y1489" s="11"/>
      <c r="Z1489" s="11"/>
      <c r="AA1489" s="11"/>
      <c r="AB1489" s="11"/>
      <c r="AC1489" s="11"/>
      <c r="AD1489" s="11"/>
      <c r="AE1489" s="11"/>
      <c r="AF1489" s="11"/>
      <c r="AG1489" s="11"/>
      <c r="AH1489" s="11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1"/>
      <c r="BH1489" s="11"/>
      <c r="BI1489" s="11"/>
      <c r="BJ1489" s="11"/>
      <c r="BK1489" s="11"/>
      <c r="BL1489" s="11"/>
      <c r="BM1489" s="11"/>
      <c r="BN1489" s="11"/>
      <c r="BO1489" s="11"/>
      <c r="BP1489" s="11"/>
      <c r="BQ1489" s="11"/>
      <c r="BR1489" s="11"/>
      <c r="BS1489" s="11"/>
      <c r="BT1489" s="11"/>
      <c r="BU1489" s="11"/>
      <c r="BV1489" s="11"/>
      <c r="BW1489" s="11"/>
      <c r="BX1489" s="11"/>
      <c r="BY1489" s="11"/>
      <c r="BZ1489" s="11"/>
      <c r="CA1489" s="11"/>
      <c r="CB1489" s="11"/>
    </row>
    <row r="1490" spans="1:80" s="9" customFormat="1" x14ac:dyDescent="0.2">
      <c r="A1490" s="7"/>
      <c r="B1490" s="105"/>
      <c r="C1490" s="106"/>
      <c r="D1490" s="107"/>
      <c r="E1490" s="107"/>
      <c r="F1490" s="108"/>
      <c r="G1490" s="109"/>
      <c r="H1490" s="109"/>
      <c r="I1490" s="109"/>
      <c r="J1490" s="109"/>
      <c r="K1490" s="110"/>
      <c r="L1490" s="181"/>
      <c r="M1490" s="181"/>
      <c r="N1490" s="11"/>
      <c r="O1490" s="186"/>
      <c r="P1490" s="186"/>
      <c r="Q1490" s="11"/>
      <c r="R1490" s="172"/>
      <c r="S1490" s="172"/>
      <c r="T1490" s="172"/>
      <c r="U1490" s="172"/>
      <c r="V1490" s="172"/>
      <c r="W1490" s="11"/>
      <c r="X1490" s="11"/>
      <c r="Y1490" s="11"/>
      <c r="Z1490" s="11"/>
      <c r="AA1490" s="11"/>
      <c r="AB1490" s="11"/>
      <c r="AC1490" s="11"/>
      <c r="AD1490" s="11"/>
      <c r="AE1490" s="11"/>
      <c r="AF1490" s="11"/>
      <c r="AG1490" s="11"/>
      <c r="AH1490" s="11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1"/>
      <c r="BH1490" s="11"/>
      <c r="BI1490" s="11"/>
      <c r="BJ1490" s="11"/>
      <c r="BK1490" s="11"/>
      <c r="BL1490" s="11"/>
      <c r="BM1490" s="11"/>
      <c r="BN1490" s="11"/>
      <c r="BO1490" s="11"/>
      <c r="BP1490" s="11"/>
      <c r="BQ1490" s="11"/>
      <c r="BR1490" s="11"/>
      <c r="BS1490" s="11"/>
      <c r="BT1490" s="11"/>
      <c r="BU1490" s="11"/>
      <c r="BV1490" s="11"/>
      <c r="BW1490" s="11"/>
      <c r="BX1490" s="11"/>
      <c r="BY1490" s="11"/>
      <c r="BZ1490" s="11"/>
      <c r="CA1490" s="11"/>
      <c r="CB1490" s="11"/>
    </row>
    <row r="1491" spans="1:80" s="9" customFormat="1" x14ac:dyDescent="0.2">
      <c r="A1491" s="7"/>
      <c r="B1491" s="105"/>
      <c r="C1491" s="106"/>
      <c r="D1491" s="107"/>
      <c r="E1491" s="107"/>
      <c r="F1491" s="108"/>
      <c r="G1491" s="109"/>
      <c r="H1491" s="109"/>
      <c r="I1491" s="109"/>
      <c r="J1491" s="109"/>
      <c r="K1491" s="110"/>
      <c r="L1491" s="181"/>
      <c r="M1491" s="181"/>
      <c r="N1491" s="11"/>
      <c r="O1491" s="186"/>
      <c r="P1491" s="186"/>
      <c r="Q1491" s="11"/>
      <c r="R1491" s="172"/>
      <c r="S1491" s="172"/>
      <c r="T1491" s="172"/>
      <c r="U1491" s="172"/>
      <c r="V1491" s="172"/>
      <c r="W1491" s="11"/>
      <c r="X1491" s="11"/>
      <c r="Y1491" s="11"/>
      <c r="Z1491" s="11"/>
      <c r="AA1491" s="11"/>
      <c r="AB1491" s="11"/>
      <c r="AC1491" s="11"/>
      <c r="AD1491" s="11"/>
      <c r="AE1491" s="11"/>
      <c r="AF1491" s="11"/>
      <c r="AG1491" s="11"/>
      <c r="AH1491" s="11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1"/>
      <c r="BH1491" s="11"/>
      <c r="BI1491" s="11"/>
      <c r="BJ1491" s="11"/>
      <c r="BK1491" s="11"/>
      <c r="BL1491" s="11"/>
      <c r="BM1491" s="11"/>
      <c r="BN1491" s="11"/>
      <c r="BO1491" s="11"/>
      <c r="BP1491" s="11"/>
      <c r="BQ1491" s="11"/>
      <c r="BR1491" s="11"/>
      <c r="BS1491" s="11"/>
      <c r="BT1491" s="11"/>
      <c r="BU1491" s="11"/>
      <c r="BV1491" s="11"/>
      <c r="BW1491" s="11"/>
      <c r="BX1491" s="11"/>
      <c r="BY1491" s="11"/>
      <c r="BZ1491" s="11"/>
      <c r="CA1491" s="11"/>
      <c r="CB1491" s="11"/>
    </row>
    <row r="1492" spans="1:80" s="9" customFormat="1" x14ac:dyDescent="0.2">
      <c r="A1492" s="7"/>
      <c r="B1492" s="105"/>
      <c r="C1492" s="106"/>
      <c r="D1492" s="107"/>
      <c r="E1492" s="107"/>
      <c r="F1492" s="108"/>
      <c r="G1492" s="109"/>
      <c r="H1492" s="109"/>
      <c r="I1492" s="109"/>
      <c r="J1492" s="109"/>
      <c r="K1492" s="110"/>
      <c r="L1492" s="181"/>
      <c r="M1492" s="181"/>
      <c r="N1492" s="11"/>
      <c r="O1492" s="186"/>
      <c r="P1492" s="186"/>
      <c r="Q1492" s="11"/>
      <c r="R1492" s="172"/>
      <c r="S1492" s="172"/>
      <c r="T1492" s="172"/>
      <c r="U1492" s="172"/>
      <c r="V1492" s="172"/>
      <c r="W1492" s="11"/>
      <c r="X1492" s="11"/>
      <c r="Y1492" s="11"/>
      <c r="Z1492" s="11"/>
      <c r="AA1492" s="11"/>
      <c r="AB1492" s="11"/>
      <c r="AC1492" s="11"/>
      <c r="AD1492" s="11"/>
      <c r="AE1492" s="11"/>
      <c r="AF1492" s="11"/>
      <c r="AG1492" s="11"/>
      <c r="AH1492" s="11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1"/>
      <c r="BH1492" s="11"/>
      <c r="BI1492" s="11"/>
      <c r="BJ1492" s="11"/>
      <c r="BK1492" s="11"/>
      <c r="BL1492" s="11"/>
      <c r="BM1492" s="11"/>
      <c r="BN1492" s="11"/>
      <c r="BO1492" s="11"/>
      <c r="BP1492" s="11"/>
      <c r="BQ1492" s="11"/>
      <c r="BR1492" s="11"/>
      <c r="BS1492" s="11"/>
      <c r="BT1492" s="11"/>
      <c r="BU1492" s="11"/>
      <c r="BV1492" s="11"/>
      <c r="BW1492" s="11"/>
      <c r="BX1492" s="11"/>
      <c r="BY1492" s="11"/>
      <c r="BZ1492" s="11"/>
      <c r="CA1492" s="11"/>
      <c r="CB1492" s="11"/>
    </row>
    <row r="1493" spans="1:80" s="9" customFormat="1" x14ac:dyDescent="0.2">
      <c r="A1493" s="7"/>
      <c r="B1493" s="105"/>
      <c r="C1493" s="106"/>
      <c r="D1493" s="107"/>
      <c r="E1493" s="107"/>
      <c r="F1493" s="108"/>
      <c r="G1493" s="109"/>
      <c r="H1493" s="109"/>
      <c r="I1493" s="109"/>
      <c r="J1493" s="109"/>
      <c r="K1493" s="110"/>
      <c r="L1493" s="181"/>
      <c r="M1493" s="181"/>
      <c r="N1493" s="11"/>
      <c r="O1493" s="186"/>
      <c r="P1493" s="186"/>
      <c r="Q1493" s="11"/>
      <c r="R1493" s="172"/>
      <c r="S1493" s="172"/>
      <c r="T1493" s="172"/>
      <c r="U1493" s="172"/>
      <c r="V1493" s="172"/>
      <c r="W1493" s="11"/>
      <c r="X1493" s="11"/>
      <c r="Y1493" s="11"/>
      <c r="Z1493" s="11"/>
      <c r="AA1493" s="11"/>
      <c r="AB1493" s="11"/>
      <c r="AC1493" s="11"/>
      <c r="AD1493" s="11"/>
      <c r="AE1493" s="11"/>
      <c r="AF1493" s="11"/>
      <c r="AG1493" s="11"/>
      <c r="AH1493" s="11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1"/>
      <c r="BH1493" s="11"/>
      <c r="BI1493" s="11"/>
      <c r="BJ1493" s="11"/>
      <c r="BK1493" s="11"/>
      <c r="BL1493" s="11"/>
      <c r="BM1493" s="11"/>
      <c r="BN1493" s="11"/>
      <c r="BO1493" s="11"/>
      <c r="BP1493" s="11"/>
      <c r="BQ1493" s="11"/>
      <c r="BR1493" s="11"/>
      <c r="BS1493" s="11"/>
      <c r="BT1493" s="11"/>
      <c r="BU1493" s="11"/>
      <c r="BV1493" s="11"/>
      <c r="BW1493" s="11"/>
      <c r="BX1493" s="11"/>
      <c r="BY1493" s="11"/>
      <c r="BZ1493" s="11"/>
      <c r="CA1493" s="11"/>
      <c r="CB1493" s="11"/>
    </row>
    <row r="1494" spans="1:80" s="9" customFormat="1" x14ac:dyDescent="0.2">
      <c r="A1494" s="7"/>
      <c r="B1494" s="105"/>
      <c r="C1494" s="106"/>
      <c r="D1494" s="107"/>
      <c r="E1494" s="107"/>
      <c r="F1494" s="108"/>
      <c r="G1494" s="109"/>
      <c r="H1494" s="109"/>
      <c r="I1494" s="109"/>
      <c r="J1494" s="109"/>
      <c r="K1494" s="110"/>
      <c r="L1494" s="181"/>
      <c r="M1494" s="181"/>
      <c r="N1494" s="11"/>
      <c r="O1494" s="186"/>
      <c r="P1494" s="186"/>
      <c r="Q1494" s="11"/>
      <c r="R1494" s="172"/>
      <c r="S1494" s="172"/>
      <c r="T1494" s="172"/>
      <c r="U1494" s="172"/>
      <c r="V1494" s="172"/>
      <c r="W1494" s="11"/>
      <c r="X1494" s="11"/>
      <c r="Y1494" s="11"/>
      <c r="Z1494" s="11"/>
      <c r="AA1494" s="11"/>
      <c r="AB1494" s="11"/>
      <c r="AC1494" s="11"/>
      <c r="AD1494" s="11"/>
      <c r="AE1494" s="11"/>
      <c r="AF1494" s="11"/>
      <c r="AG1494" s="11"/>
      <c r="AH1494" s="11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1"/>
      <c r="BH1494" s="11"/>
      <c r="BI1494" s="11"/>
      <c r="BJ1494" s="11"/>
      <c r="BK1494" s="11"/>
      <c r="BL1494" s="11"/>
      <c r="BM1494" s="11"/>
      <c r="BN1494" s="11"/>
      <c r="BO1494" s="11"/>
      <c r="BP1494" s="11"/>
      <c r="BQ1494" s="11"/>
      <c r="BR1494" s="11"/>
      <c r="BS1494" s="11"/>
      <c r="BT1494" s="11"/>
      <c r="BU1494" s="11"/>
      <c r="BV1494" s="11"/>
      <c r="BW1494" s="11"/>
      <c r="BX1494" s="11"/>
      <c r="BY1494" s="11"/>
      <c r="BZ1494" s="11"/>
      <c r="CA1494" s="11"/>
      <c r="CB1494" s="11"/>
    </row>
    <row r="1495" spans="1:80" s="9" customFormat="1" x14ac:dyDescent="0.2">
      <c r="A1495" s="7"/>
      <c r="B1495" s="105"/>
      <c r="C1495" s="106"/>
      <c r="D1495" s="107"/>
      <c r="E1495" s="107"/>
      <c r="F1495" s="108"/>
      <c r="G1495" s="109"/>
      <c r="H1495" s="109"/>
      <c r="I1495" s="109"/>
      <c r="J1495" s="109"/>
      <c r="K1495" s="110"/>
      <c r="L1495" s="181"/>
      <c r="M1495" s="181"/>
      <c r="N1495" s="11"/>
      <c r="O1495" s="186"/>
      <c r="P1495" s="186"/>
      <c r="Q1495" s="11"/>
      <c r="R1495" s="172"/>
      <c r="S1495" s="172"/>
      <c r="T1495" s="172"/>
      <c r="U1495" s="172"/>
      <c r="V1495" s="172"/>
      <c r="W1495" s="11"/>
      <c r="X1495" s="11"/>
      <c r="Y1495" s="11"/>
      <c r="Z1495" s="11"/>
      <c r="AA1495" s="11"/>
      <c r="AB1495" s="11"/>
      <c r="AC1495" s="11"/>
      <c r="AD1495" s="11"/>
      <c r="AE1495" s="11"/>
      <c r="AF1495" s="11"/>
      <c r="AG1495" s="11"/>
      <c r="AH1495" s="11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1"/>
      <c r="BH1495" s="11"/>
      <c r="BI1495" s="11"/>
      <c r="BJ1495" s="11"/>
      <c r="BK1495" s="11"/>
      <c r="BL1495" s="11"/>
      <c r="BM1495" s="11"/>
      <c r="BN1495" s="11"/>
      <c r="BO1495" s="11"/>
      <c r="BP1495" s="11"/>
      <c r="BQ1495" s="11"/>
      <c r="BR1495" s="11"/>
      <c r="BS1495" s="11"/>
      <c r="BT1495" s="11"/>
      <c r="BU1495" s="11"/>
      <c r="BV1495" s="11"/>
      <c r="BW1495" s="11"/>
      <c r="BX1495" s="11"/>
      <c r="BY1495" s="11"/>
      <c r="BZ1495" s="11"/>
      <c r="CA1495" s="11"/>
      <c r="CB1495" s="11"/>
    </row>
    <row r="1496" spans="1:80" s="9" customFormat="1" x14ac:dyDescent="0.2">
      <c r="A1496" s="7"/>
      <c r="B1496" s="105"/>
      <c r="C1496" s="106"/>
      <c r="D1496" s="107"/>
      <c r="E1496" s="107"/>
      <c r="F1496" s="108"/>
      <c r="G1496" s="109"/>
      <c r="H1496" s="109"/>
      <c r="I1496" s="109"/>
      <c r="J1496" s="109"/>
      <c r="K1496" s="110"/>
      <c r="L1496" s="181"/>
      <c r="M1496" s="181"/>
      <c r="N1496" s="11"/>
      <c r="O1496" s="186"/>
      <c r="P1496" s="186"/>
      <c r="Q1496" s="11"/>
      <c r="R1496" s="172"/>
      <c r="S1496" s="172"/>
      <c r="T1496" s="172"/>
      <c r="U1496" s="172"/>
      <c r="V1496" s="172"/>
      <c r="W1496" s="11"/>
      <c r="X1496" s="11"/>
      <c r="Y1496" s="11"/>
      <c r="Z1496" s="11"/>
      <c r="AA1496" s="11"/>
      <c r="AB1496" s="11"/>
      <c r="AC1496" s="11"/>
      <c r="AD1496" s="11"/>
      <c r="AE1496" s="11"/>
      <c r="AF1496" s="11"/>
      <c r="AG1496" s="11"/>
      <c r="AH1496" s="11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1"/>
      <c r="BH1496" s="11"/>
      <c r="BI1496" s="11"/>
      <c r="BJ1496" s="11"/>
      <c r="BK1496" s="11"/>
      <c r="BL1496" s="11"/>
      <c r="BM1496" s="11"/>
      <c r="BN1496" s="11"/>
      <c r="BO1496" s="11"/>
      <c r="BP1496" s="11"/>
      <c r="BQ1496" s="11"/>
      <c r="BR1496" s="11"/>
      <c r="BS1496" s="11"/>
      <c r="BT1496" s="11"/>
      <c r="BU1496" s="11"/>
      <c r="BV1496" s="11"/>
      <c r="BW1496" s="11"/>
      <c r="BX1496" s="11"/>
      <c r="BY1496" s="11"/>
      <c r="BZ1496" s="11"/>
      <c r="CA1496" s="11"/>
      <c r="CB1496" s="11"/>
    </row>
    <row r="1497" spans="1:80" s="9" customFormat="1" x14ac:dyDescent="0.2">
      <c r="A1497" s="7"/>
      <c r="B1497" s="105"/>
      <c r="C1497" s="106"/>
      <c r="D1497" s="107"/>
      <c r="E1497" s="107"/>
      <c r="F1497" s="108"/>
      <c r="G1497" s="109"/>
      <c r="H1497" s="109"/>
      <c r="I1497" s="109"/>
      <c r="J1497" s="109"/>
      <c r="K1497" s="110"/>
      <c r="L1497" s="181"/>
      <c r="M1497" s="181"/>
      <c r="N1497" s="11"/>
      <c r="O1497" s="186"/>
      <c r="P1497" s="186"/>
      <c r="Q1497" s="11"/>
      <c r="R1497" s="172"/>
      <c r="S1497" s="172"/>
      <c r="T1497" s="172"/>
      <c r="U1497" s="172"/>
      <c r="V1497" s="172"/>
      <c r="W1497" s="11"/>
      <c r="X1497" s="11"/>
      <c r="Y1497" s="11"/>
      <c r="Z1497" s="11"/>
      <c r="AA1497" s="11"/>
      <c r="AB1497" s="11"/>
      <c r="AC1497" s="11"/>
      <c r="AD1497" s="11"/>
      <c r="AE1497" s="11"/>
      <c r="AF1497" s="11"/>
      <c r="AG1497" s="11"/>
      <c r="AH1497" s="11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1"/>
      <c r="BH1497" s="11"/>
      <c r="BI1497" s="11"/>
      <c r="BJ1497" s="11"/>
      <c r="BK1497" s="11"/>
      <c r="BL1497" s="11"/>
      <c r="BM1497" s="11"/>
      <c r="BN1497" s="11"/>
      <c r="BO1497" s="11"/>
      <c r="BP1497" s="11"/>
      <c r="BQ1497" s="11"/>
      <c r="BR1497" s="11"/>
      <c r="BS1497" s="11"/>
      <c r="BT1497" s="11"/>
      <c r="BU1497" s="11"/>
      <c r="BV1497" s="11"/>
      <c r="BW1497" s="11"/>
      <c r="BX1497" s="11"/>
      <c r="BY1497" s="11"/>
      <c r="BZ1497" s="11"/>
      <c r="CA1497" s="11"/>
      <c r="CB1497" s="11"/>
    </row>
    <row r="1498" spans="1:80" s="9" customFormat="1" x14ac:dyDescent="0.2">
      <c r="A1498" s="7"/>
      <c r="B1498" s="105"/>
      <c r="C1498" s="106"/>
      <c r="D1498" s="107"/>
      <c r="E1498" s="107"/>
      <c r="F1498" s="108"/>
      <c r="G1498" s="109"/>
      <c r="H1498" s="109"/>
      <c r="I1498" s="109"/>
      <c r="J1498" s="109"/>
      <c r="K1498" s="110"/>
      <c r="L1498" s="181"/>
      <c r="M1498" s="181"/>
      <c r="N1498" s="11"/>
      <c r="O1498" s="186"/>
      <c r="P1498" s="186"/>
      <c r="Q1498" s="11"/>
      <c r="R1498" s="172"/>
      <c r="S1498" s="172"/>
      <c r="T1498" s="172"/>
      <c r="U1498" s="172"/>
      <c r="V1498" s="172"/>
      <c r="W1498" s="11"/>
      <c r="X1498" s="11"/>
      <c r="Y1498" s="11"/>
      <c r="Z1498" s="11"/>
      <c r="AA1498" s="11"/>
      <c r="AB1498" s="11"/>
      <c r="AC1498" s="11"/>
      <c r="AD1498" s="11"/>
      <c r="AE1498" s="11"/>
      <c r="AF1498" s="11"/>
      <c r="AG1498" s="11"/>
      <c r="AH1498" s="11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1"/>
      <c r="BH1498" s="11"/>
      <c r="BI1498" s="11"/>
      <c r="BJ1498" s="11"/>
      <c r="BK1498" s="11"/>
      <c r="BL1498" s="11"/>
      <c r="BM1498" s="11"/>
      <c r="BN1498" s="11"/>
      <c r="BO1498" s="11"/>
      <c r="BP1498" s="11"/>
      <c r="BQ1498" s="11"/>
      <c r="BR1498" s="11"/>
      <c r="BS1498" s="11"/>
      <c r="BT1498" s="11"/>
      <c r="BU1498" s="11"/>
      <c r="BV1498" s="11"/>
      <c r="BW1498" s="11"/>
      <c r="BX1498" s="11"/>
      <c r="BY1498" s="11"/>
      <c r="BZ1498" s="11"/>
      <c r="CA1498" s="11"/>
      <c r="CB1498" s="11"/>
    </row>
    <row r="1499" spans="1:80" s="9" customFormat="1" x14ac:dyDescent="0.2">
      <c r="A1499" s="7"/>
      <c r="B1499" s="105"/>
      <c r="C1499" s="106"/>
      <c r="D1499" s="107"/>
      <c r="E1499" s="107"/>
      <c r="F1499" s="108"/>
      <c r="G1499" s="109"/>
      <c r="H1499" s="109"/>
      <c r="I1499" s="109"/>
      <c r="J1499" s="109"/>
      <c r="K1499" s="110"/>
      <c r="L1499" s="181"/>
      <c r="M1499" s="181"/>
      <c r="N1499" s="11"/>
      <c r="O1499" s="186"/>
      <c r="P1499" s="186"/>
      <c r="Q1499" s="11"/>
      <c r="R1499" s="172"/>
      <c r="S1499" s="172"/>
      <c r="T1499" s="172"/>
      <c r="U1499" s="172"/>
      <c r="V1499" s="172"/>
      <c r="W1499" s="11"/>
      <c r="X1499" s="11"/>
      <c r="Y1499" s="11"/>
      <c r="Z1499" s="11"/>
      <c r="AA1499" s="11"/>
      <c r="AB1499" s="11"/>
      <c r="AC1499" s="11"/>
      <c r="AD1499" s="11"/>
      <c r="AE1499" s="11"/>
      <c r="AF1499" s="11"/>
      <c r="AG1499" s="11"/>
      <c r="AH1499" s="11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1"/>
      <c r="BH1499" s="11"/>
      <c r="BI1499" s="11"/>
      <c r="BJ1499" s="11"/>
      <c r="BK1499" s="11"/>
      <c r="BL1499" s="11"/>
      <c r="BM1499" s="11"/>
      <c r="BN1499" s="11"/>
      <c r="BO1499" s="11"/>
      <c r="BP1499" s="11"/>
      <c r="BQ1499" s="11"/>
      <c r="BR1499" s="11"/>
      <c r="BS1499" s="11"/>
      <c r="BT1499" s="11"/>
      <c r="BU1499" s="11"/>
      <c r="BV1499" s="11"/>
      <c r="BW1499" s="11"/>
      <c r="BX1499" s="11"/>
      <c r="BY1499" s="11"/>
      <c r="BZ1499" s="11"/>
      <c r="CA1499" s="11"/>
      <c r="CB1499" s="11"/>
    </row>
    <row r="1500" spans="1:80" s="9" customFormat="1" x14ac:dyDescent="0.2">
      <c r="A1500" s="7"/>
      <c r="B1500" s="105"/>
      <c r="C1500" s="106"/>
      <c r="D1500" s="107"/>
      <c r="E1500" s="107"/>
      <c r="F1500" s="108"/>
      <c r="G1500" s="109"/>
      <c r="H1500" s="109"/>
      <c r="I1500" s="109"/>
      <c r="J1500" s="109"/>
      <c r="K1500" s="110"/>
      <c r="L1500" s="181"/>
      <c r="M1500" s="181"/>
      <c r="N1500" s="11"/>
      <c r="O1500" s="186"/>
      <c r="P1500" s="186"/>
      <c r="Q1500" s="11"/>
      <c r="R1500" s="172"/>
      <c r="S1500" s="172"/>
      <c r="T1500" s="172"/>
      <c r="U1500" s="172"/>
      <c r="V1500" s="172"/>
      <c r="W1500" s="11"/>
      <c r="X1500" s="11"/>
      <c r="Y1500" s="11"/>
      <c r="Z1500" s="11"/>
      <c r="AA1500" s="11"/>
      <c r="AB1500" s="11"/>
      <c r="AC1500" s="11"/>
      <c r="AD1500" s="11"/>
      <c r="AE1500" s="11"/>
      <c r="AF1500" s="11"/>
      <c r="AG1500" s="11"/>
      <c r="AH1500" s="11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1"/>
      <c r="BH1500" s="11"/>
      <c r="BI1500" s="11"/>
      <c r="BJ1500" s="11"/>
      <c r="BK1500" s="11"/>
      <c r="BL1500" s="11"/>
      <c r="BM1500" s="11"/>
      <c r="BN1500" s="11"/>
      <c r="BO1500" s="11"/>
      <c r="BP1500" s="11"/>
      <c r="BQ1500" s="11"/>
      <c r="BR1500" s="11"/>
      <c r="BS1500" s="11"/>
      <c r="BT1500" s="11"/>
      <c r="BU1500" s="11"/>
      <c r="BV1500" s="11"/>
      <c r="BW1500" s="11"/>
      <c r="BX1500" s="11"/>
      <c r="BY1500" s="11"/>
      <c r="BZ1500" s="11"/>
      <c r="CA1500" s="11"/>
      <c r="CB1500" s="11"/>
    </row>
    <row r="1501" spans="1:80" s="9" customFormat="1" x14ac:dyDescent="0.2">
      <c r="A1501" s="7"/>
      <c r="B1501" s="105"/>
      <c r="C1501" s="106"/>
      <c r="D1501" s="107"/>
      <c r="E1501" s="107"/>
      <c r="F1501" s="108"/>
      <c r="G1501" s="109"/>
      <c r="H1501" s="109"/>
      <c r="I1501" s="109"/>
      <c r="J1501" s="109"/>
      <c r="K1501" s="110"/>
      <c r="L1501" s="181"/>
      <c r="M1501" s="181"/>
      <c r="N1501" s="11"/>
      <c r="O1501" s="186"/>
      <c r="P1501" s="186"/>
      <c r="Q1501" s="11"/>
      <c r="R1501" s="172"/>
      <c r="S1501" s="172"/>
      <c r="T1501" s="172"/>
      <c r="U1501" s="172"/>
      <c r="V1501" s="172"/>
      <c r="W1501" s="11"/>
      <c r="X1501" s="11"/>
      <c r="Y1501" s="11"/>
      <c r="Z1501" s="11"/>
      <c r="AA1501" s="11"/>
      <c r="AB1501" s="11"/>
      <c r="AC1501" s="11"/>
      <c r="AD1501" s="11"/>
      <c r="AE1501" s="11"/>
      <c r="AF1501" s="11"/>
      <c r="AG1501" s="11"/>
      <c r="AH1501" s="11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1"/>
      <c r="BH1501" s="11"/>
      <c r="BI1501" s="11"/>
      <c r="BJ1501" s="11"/>
      <c r="BK1501" s="11"/>
      <c r="BL1501" s="11"/>
      <c r="BM1501" s="11"/>
      <c r="BN1501" s="11"/>
      <c r="BO1501" s="11"/>
      <c r="BP1501" s="11"/>
      <c r="BQ1501" s="11"/>
      <c r="BR1501" s="11"/>
      <c r="BS1501" s="11"/>
      <c r="BT1501" s="11"/>
      <c r="BU1501" s="11"/>
      <c r="BV1501" s="11"/>
      <c r="BW1501" s="11"/>
      <c r="BX1501" s="11"/>
      <c r="BY1501" s="11"/>
      <c r="BZ1501" s="11"/>
      <c r="CA1501" s="11"/>
      <c r="CB1501" s="11"/>
    </row>
    <row r="1502" spans="1:80" s="9" customFormat="1" x14ac:dyDescent="0.2">
      <c r="A1502" s="7"/>
      <c r="B1502" s="105"/>
      <c r="C1502" s="106"/>
      <c r="D1502" s="107"/>
      <c r="E1502" s="107"/>
      <c r="F1502" s="108"/>
      <c r="G1502" s="109"/>
      <c r="H1502" s="109"/>
      <c r="I1502" s="109"/>
      <c r="J1502" s="109"/>
      <c r="K1502" s="110"/>
      <c r="L1502" s="181"/>
      <c r="M1502" s="181"/>
      <c r="N1502" s="11"/>
      <c r="O1502" s="186"/>
      <c r="P1502" s="186"/>
      <c r="Q1502" s="11"/>
      <c r="R1502" s="172"/>
      <c r="S1502" s="172"/>
      <c r="T1502" s="172"/>
      <c r="U1502" s="172"/>
      <c r="V1502" s="172"/>
      <c r="W1502" s="11"/>
      <c r="X1502" s="11"/>
      <c r="Y1502" s="11"/>
      <c r="Z1502" s="11"/>
      <c r="AA1502" s="11"/>
      <c r="AB1502" s="11"/>
      <c r="AC1502" s="11"/>
      <c r="AD1502" s="11"/>
      <c r="AE1502" s="11"/>
      <c r="AF1502" s="11"/>
      <c r="AG1502" s="11"/>
      <c r="AH1502" s="11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1"/>
      <c r="BH1502" s="11"/>
      <c r="BI1502" s="11"/>
      <c r="BJ1502" s="11"/>
      <c r="BK1502" s="11"/>
      <c r="BL1502" s="11"/>
      <c r="BM1502" s="11"/>
      <c r="BN1502" s="11"/>
      <c r="BO1502" s="11"/>
      <c r="BP1502" s="11"/>
      <c r="BQ1502" s="11"/>
      <c r="BR1502" s="11"/>
      <c r="BS1502" s="11"/>
      <c r="BT1502" s="11"/>
      <c r="BU1502" s="11"/>
      <c r="BV1502" s="11"/>
      <c r="BW1502" s="11"/>
      <c r="BX1502" s="11"/>
      <c r="BY1502" s="11"/>
      <c r="BZ1502" s="11"/>
      <c r="CA1502" s="11"/>
      <c r="CB1502" s="11"/>
    </row>
    <row r="1503" spans="1:80" s="9" customFormat="1" x14ac:dyDescent="0.2">
      <c r="A1503" s="7"/>
      <c r="B1503" s="105"/>
      <c r="C1503" s="106"/>
      <c r="D1503" s="107"/>
      <c r="E1503" s="107"/>
      <c r="F1503" s="108"/>
      <c r="G1503" s="109"/>
      <c r="H1503" s="109"/>
      <c r="I1503" s="109"/>
      <c r="J1503" s="109"/>
      <c r="K1503" s="110"/>
      <c r="L1503" s="181"/>
      <c r="M1503" s="181"/>
      <c r="N1503" s="11"/>
      <c r="O1503" s="186"/>
      <c r="P1503" s="186"/>
      <c r="Q1503" s="11"/>
      <c r="R1503" s="172"/>
      <c r="S1503" s="172"/>
      <c r="T1503" s="172"/>
      <c r="U1503" s="172"/>
      <c r="V1503" s="172"/>
      <c r="W1503" s="11"/>
      <c r="X1503" s="11"/>
      <c r="Y1503" s="11"/>
      <c r="Z1503" s="11"/>
      <c r="AA1503" s="11"/>
      <c r="AB1503" s="11"/>
      <c r="AC1503" s="11"/>
      <c r="AD1503" s="11"/>
      <c r="AE1503" s="11"/>
      <c r="AF1503" s="11"/>
      <c r="AG1503" s="11"/>
      <c r="AH1503" s="11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1"/>
      <c r="BH1503" s="11"/>
      <c r="BI1503" s="11"/>
      <c r="BJ1503" s="11"/>
      <c r="BK1503" s="11"/>
      <c r="BL1503" s="11"/>
      <c r="BM1503" s="11"/>
      <c r="BN1503" s="11"/>
      <c r="BO1503" s="11"/>
      <c r="BP1503" s="11"/>
      <c r="BQ1503" s="11"/>
      <c r="BR1503" s="11"/>
      <c r="BS1503" s="11"/>
      <c r="BT1503" s="11"/>
      <c r="BU1503" s="11"/>
      <c r="BV1503" s="11"/>
      <c r="BW1503" s="11"/>
      <c r="BX1503" s="11"/>
      <c r="BY1503" s="11"/>
      <c r="BZ1503" s="11"/>
      <c r="CA1503" s="11"/>
      <c r="CB1503" s="11"/>
    </row>
    <row r="1504" spans="1:80" s="9" customFormat="1" x14ac:dyDescent="0.2">
      <c r="A1504" s="7"/>
      <c r="B1504" s="105"/>
      <c r="C1504" s="106"/>
      <c r="D1504" s="107"/>
      <c r="E1504" s="107"/>
      <c r="F1504" s="108"/>
      <c r="G1504" s="109"/>
      <c r="H1504" s="109"/>
      <c r="I1504" s="109"/>
      <c r="J1504" s="109"/>
      <c r="K1504" s="110"/>
      <c r="L1504" s="181"/>
      <c r="M1504" s="181"/>
      <c r="N1504" s="11"/>
      <c r="O1504" s="186"/>
      <c r="P1504" s="186"/>
      <c r="Q1504" s="11"/>
      <c r="R1504" s="172"/>
      <c r="S1504" s="172"/>
      <c r="T1504" s="172"/>
      <c r="U1504" s="172"/>
      <c r="V1504" s="172"/>
      <c r="W1504" s="11"/>
      <c r="X1504" s="11"/>
      <c r="Y1504" s="11"/>
      <c r="Z1504" s="11"/>
      <c r="AA1504" s="11"/>
      <c r="AB1504" s="11"/>
      <c r="AC1504" s="11"/>
      <c r="AD1504" s="11"/>
      <c r="AE1504" s="11"/>
      <c r="AF1504" s="11"/>
      <c r="AG1504" s="11"/>
      <c r="AH1504" s="11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1"/>
      <c r="BH1504" s="11"/>
      <c r="BI1504" s="11"/>
      <c r="BJ1504" s="11"/>
      <c r="BK1504" s="11"/>
      <c r="BL1504" s="11"/>
      <c r="BM1504" s="11"/>
      <c r="BN1504" s="11"/>
      <c r="BO1504" s="11"/>
      <c r="BP1504" s="11"/>
      <c r="BQ1504" s="11"/>
      <c r="BR1504" s="11"/>
      <c r="BS1504" s="11"/>
      <c r="BT1504" s="11"/>
      <c r="BU1504" s="11"/>
      <c r="BV1504" s="11"/>
      <c r="BW1504" s="11"/>
      <c r="BX1504" s="11"/>
      <c r="BY1504" s="11"/>
      <c r="BZ1504" s="11"/>
      <c r="CA1504" s="11"/>
      <c r="CB1504" s="11"/>
    </row>
    <row r="1505" spans="1:80" s="9" customFormat="1" x14ac:dyDescent="0.2">
      <c r="A1505" s="7"/>
      <c r="B1505" s="105"/>
      <c r="C1505" s="106"/>
      <c r="D1505" s="107"/>
      <c r="E1505" s="107"/>
      <c r="F1505" s="108"/>
      <c r="G1505" s="109"/>
      <c r="H1505" s="109"/>
      <c r="I1505" s="109"/>
      <c r="J1505" s="109"/>
      <c r="K1505" s="110"/>
      <c r="L1505" s="181"/>
      <c r="M1505" s="181"/>
      <c r="N1505" s="11"/>
      <c r="O1505" s="186"/>
      <c r="P1505" s="186"/>
      <c r="Q1505" s="11"/>
      <c r="R1505" s="172"/>
      <c r="S1505" s="172"/>
      <c r="T1505" s="172"/>
      <c r="U1505" s="172"/>
      <c r="V1505" s="172"/>
      <c r="W1505" s="11"/>
      <c r="X1505" s="11"/>
      <c r="Y1505" s="11"/>
      <c r="Z1505" s="11"/>
      <c r="AA1505" s="11"/>
      <c r="AB1505" s="11"/>
      <c r="AC1505" s="11"/>
      <c r="AD1505" s="11"/>
      <c r="AE1505" s="11"/>
      <c r="AF1505" s="11"/>
      <c r="AG1505" s="11"/>
      <c r="AH1505" s="11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1"/>
      <c r="BH1505" s="11"/>
      <c r="BI1505" s="11"/>
      <c r="BJ1505" s="11"/>
      <c r="BK1505" s="11"/>
      <c r="BL1505" s="11"/>
      <c r="BM1505" s="11"/>
      <c r="BN1505" s="11"/>
      <c r="BO1505" s="11"/>
      <c r="BP1505" s="11"/>
      <c r="BQ1505" s="11"/>
      <c r="BR1505" s="11"/>
      <c r="BS1505" s="11"/>
      <c r="BT1505" s="11"/>
      <c r="BU1505" s="11"/>
      <c r="BV1505" s="11"/>
      <c r="BW1505" s="11"/>
      <c r="BX1505" s="11"/>
      <c r="BY1505" s="11"/>
      <c r="BZ1505" s="11"/>
      <c r="CA1505" s="11"/>
      <c r="CB1505" s="11"/>
    </row>
    <row r="1506" spans="1:80" s="9" customFormat="1" x14ac:dyDescent="0.2">
      <c r="A1506" s="7"/>
      <c r="B1506" s="105"/>
      <c r="C1506" s="106"/>
      <c r="D1506" s="107"/>
      <c r="E1506" s="107"/>
      <c r="F1506" s="108"/>
      <c r="G1506" s="109"/>
      <c r="H1506" s="109"/>
      <c r="I1506" s="109"/>
      <c r="J1506" s="109"/>
      <c r="K1506" s="110"/>
      <c r="L1506" s="181"/>
      <c r="M1506" s="181"/>
      <c r="N1506" s="11"/>
      <c r="O1506" s="186"/>
      <c r="P1506" s="186"/>
      <c r="Q1506" s="11"/>
      <c r="R1506" s="172"/>
      <c r="S1506" s="172"/>
      <c r="T1506" s="172"/>
      <c r="U1506" s="172"/>
      <c r="V1506" s="172"/>
      <c r="W1506" s="11"/>
      <c r="X1506" s="11"/>
      <c r="Y1506" s="11"/>
      <c r="Z1506" s="11"/>
      <c r="AA1506" s="11"/>
      <c r="AB1506" s="11"/>
      <c r="AC1506" s="11"/>
      <c r="AD1506" s="11"/>
      <c r="AE1506" s="11"/>
      <c r="AF1506" s="11"/>
      <c r="AG1506" s="11"/>
      <c r="AH1506" s="11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1"/>
      <c r="BH1506" s="11"/>
      <c r="BI1506" s="11"/>
      <c r="BJ1506" s="11"/>
      <c r="BK1506" s="11"/>
      <c r="BL1506" s="11"/>
      <c r="BM1506" s="11"/>
      <c r="BN1506" s="11"/>
      <c r="BO1506" s="11"/>
      <c r="BP1506" s="11"/>
      <c r="BQ1506" s="11"/>
      <c r="BR1506" s="11"/>
      <c r="BS1506" s="11"/>
      <c r="BT1506" s="11"/>
      <c r="BU1506" s="11"/>
      <c r="BV1506" s="11"/>
      <c r="BW1506" s="11"/>
      <c r="BX1506" s="11"/>
      <c r="BY1506" s="11"/>
      <c r="BZ1506" s="11"/>
      <c r="CA1506" s="11"/>
      <c r="CB1506" s="11"/>
    </row>
    <row r="1507" spans="1:80" s="9" customFormat="1" x14ac:dyDescent="0.2">
      <c r="A1507" s="7"/>
      <c r="B1507" s="105"/>
      <c r="C1507" s="106"/>
      <c r="D1507" s="107"/>
      <c r="E1507" s="107"/>
      <c r="F1507" s="108"/>
      <c r="G1507" s="109"/>
      <c r="H1507" s="109"/>
      <c r="I1507" s="109"/>
      <c r="J1507" s="109"/>
      <c r="K1507" s="110"/>
      <c r="L1507" s="181"/>
      <c r="M1507" s="181"/>
      <c r="N1507" s="11"/>
      <c r="O1507" s="186"/>
      <c r="P1507" s="186"/>
      <c r="Q1507" s="11"/>
      <c r="R1507" s="172"/>
      <c r="S1507" s="172"/>
      <c r="T1507" s="172"/>
      <c r="U1507" s="172"/>
      <c r="V1507" s="172"/>
      <c r="W1507" s="11"/>
      <c r="X1507" s="11"/>
      <c r="Y1507" s="11"/>
      <c r="Z1507" s="11"/>
      <c r="AA1507" s="11"/>
      <c r="AB1507" s="11"/>
      <c r="AC1507" s="11"/>
      <c r="AD1507" s="11"/>
      <c r="AE1507" s="11"/>
      <c r="AF1507" s="11"/>
      <c r="AG1507" s="11"/>
      <c r="AH1507" s="11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1"/>
      <c r="BH1507" s="11"/>
      <c r="BI1507" s="11"/>
      <c r="BJ1507" s="11"/>
      <c r="BK1507" s="11"/>
      <c r="BL1507" s="11"/>
      <c r="BM1507" s="11"/>
      <c r="BN1507" s="11"/>
      <c r="BO1507" s="11"/>
      <c r="BP1507" s="11"/>
      <c r="BQ1507" s="11"/>
      <c r="BR1507" s="11"/>
      <c r="BS1507" s="11"/>
      <c r="BT1507" s="11"/>
      <c r="BU1507" s="11"/>
      <c r="BV1507" s="11"/>
      <c r="BW1507" s="11"/>
      <c r="BX1507" s="11"/>
      <c r="BY1507" s="11"/>
      <c r="BZ1507" s="11"/>
      <c r="CA1507" s="11"/>
      <c r="CB1507" s="11"/>
    </row>
    <row r="1508" spans="1:80" s="9" customFormat="1" x14ac:dyDescent="0.2">
      <c r="A1508" s="7"/>
      <c r="B1508" s="105"/>
      <c r="C1508" s="106"/>
      <c r="D1508" s="107"/>
      <c r="E1508" s="107"/>
      <c r="F1508" s="108"/>
      <c r="G1508" s="109"/>
      <c r="H1508" s="109"/>
      <c r="I1508" s="109"/>
      <c r="J1508" s="109"/>
      <c r="K1508" s="110"/>
      <c r="L1508" s="181"/>
      <c r="M1508" s="181"/>
      <c r="N1508" s="11"/>
      <c r="O1508" s="186"/>
      <c r="P1508" s="186"/>
      <c r="Q1508" s="11"/>
      <c r="R1508" s="172"/>
      <c r="S1508" s="172"/>
      <c r="T1508" s="172"/>
      <c r="U1508" s="172"/>
      <c r="V1508" s="172"/>
      <c r="W1508" s="11"/>
      <c r="X1508" s="11"/>
      <c r="Y1508" s="11"/>
      <c r="Z1508" s="11"/>
      <c r="AA1508" s="11"/>
      <c r="AB1508" s="11"/>
      <c r="AC1508" s="11"/>
      <c r="AD1508" s="11"/>
      <c r="AE1508" s="11"/>
      <c r="AF1508" s="11"/>
      <c r="AG1508" s="11"/>
      <c r="AH1508" s="11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1"/>
      <c r="BH1508" s="11"/>
      <c r="BI1508" s="11"/>
      <c r="BJ1508" s="11"/>
      <c r="BK1508" s="11"/>
      <c r="BL1508" s="11"/>
      <c r="BM1508" s="11"/>
      <c r="BN1508" s="11"/>
      <c r="BO1508" s="11"/>
      <c r="BP1508" s="11"/>
      <c r="BQ1508" s="11"/>
      <c r="BR1508" s="11"/>
      <c r="BS1508" s="11"/>
      <c r="BT1508" s="11"/>
      <c r="BU1508" s="11"/>
      <c r="BV1508" s="11"/>
      <c r="BW1508" s="11"/>
      <c r="BX1508" s="11"/>
      <c r="BY1508" s="11"/>
      <c r="BZ1508" s="11"/>
      <c r="CA1508" s="11"/>
      <c r="CB1508" s="11"/>
    </row>
    <row r="1509" spans="1:80" s="9" customFormat="1" x14ac:dyDescent="0.2">
      <c r="A1509" s="7"/>
      <c r="B1509" s="105"/>
      <c r="C1509" s="106"/>
      <c r="D1509" s="107"/>
      <c r="E1509" s="107"/>
      <c r="F1509" s="108"/>
      <c r="G1509" s="109"/>
      <c r="H1509" s="109"/>
      <c r="I1509" s="109"/>
      <c r="J1509" s="109"/>
      <c r="K1509" s="110"/>
      <c r="L1509" s="181"/>
      <c r="M1509" s="181"/>
      <c r="N1509" s="11"/>
      <c r="O1509" s="186"/>
      <c r="P1509" s="186"/>
      <c r="Q1509" s="11"/>
      <c r="R1509" s="172"/>
      <c r="S1509" s="172"/>
      <c r="T1509" s="172"/>
      <c r="U1509" s="172"/>
      <c r="V1509" s="172"/>
      <c r="W1509" s="11"/>
      <c r="X1509" s="11"/>
      <c r="Y1509" s="11"/>
      <c r="Z1509" s="11"/>
      <c r="AA1509" s="11"/>
      <c r="AB1509" s="11"/>
      <c r="AC1509" s="11"/>
      <c r="AD1509" s="11"/>
      <c r="AE1509" s="11"/>
      <c r="AF1509" s="11"/>
      <c r="AG1509" s="11"/>
      <c r="AH1509" s="11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1"/>
      <c r="BH1509" s="11"/>
      <c r="BI1509" s="11"/>
      <c r="BJ1509" s="11"/>
      <c r="BK1509" s="11"/>
      <c r="BL1509" s="11"/>
      <c r="BM1509" s="11"/>
      <c r="BN1509" s="11"/>
      <c r="BO1509" s="11"/>
      <c r="BP1509" s="11"/>
      <c r="BQ1509" s="11"/>
      <c r="BR1509" s="11"/>
      <c r="BS1509" s="11"/>
      <c r="BT1509" s="11"/>
      <c r="BU1509" s="11"/>
      <c r="BV1509" s="11"/>
      <c r="BW1509" s="11"/>
      <c r="BX1509" s="11"/>
      <c r="BY1509" s="11"/>
      <c r="BZ1509" s="11"/>
      <c r="CA1509" s="11"/>
      <c r="CB1509" s="11"/>
    </row>
    <row r="1510" spans="1:80" s="9" customFormat="1" x14ac:dyDescent="0.2">
      <c r="A1510" s="7"/>
      <c r="B1510" s="105"/>
      <c r="C1510" s="106"/>
      <c r="D1510" s="107"/>
      <c r="E1510" s="107"/>
      <c r="F1510" s="108"/>
      <c r="G1510" s="109"/>
      <c r="H1510" s="109"/>
      <c r="I1510" s="109"/>
      <c r="J1510" s="109"/>
      <c r="K1510" s="110"/>
      <c r="L1510" s="181"/>
      <c r="M1510" s="181"/>
      <c r="N1510" s="11"/>
      <c r="O1510" s="186"/>
      <c r="P1510" s="186"/>
      <c r="Q1510" s="11"/>
      <c r="R1510" s="172"/>
      <c r="S1510" s="172"/>
      <c r="T1510" s="172"/>
      <c r="U1510" s="172"/>
      <c r="V1510" s="172"/>
      <c r="W1510" s="11"/>
      <c r="X1510" s="11"/>
      <c r="Y1510" s="11"/>
      <c r="Z1510" s="11"/>
      <c r="AA1510" s="11"/>
      <c r="AB1510" s="11"/>
      <c r="AC1510" s="11"/>
      <c r="AD1510" s="11"/>
      <c r="AE1510" s="11"/>
      <c r="AF1510" s="11"/>
      <c r="AG1510" s="11"/>
      <c r="AH1510" s="11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1"/>
      <c r="BH1510" s="11"/>
      <c r="BI1510" s="11"/>
      <c r="BJ1510" s="11"/>
      <c r="BK1510" s="11"/>
      <c r="BL1510" s="11"/>
      <c r="BM1510" s="11"/>
      <c r="BN1510" s="11"/>
      <c r="BO1510" s="11"/>
      <c r="BP1510" s="11"/>
      <c r="BQ1510" s="11"/>
      <c r="BR1510" s="11"/>
      <c r="BS1510" s="11"/>
      <c r="BT1510" s="11"/>
      <c r="BU1510" s="11"/>
      <c r="BV1510" s="11"/>
      <c r="BW1510" s="11"/>
      <c r="BX1510" s="11"/>
      <c r="BY1510" s="11"/>
      <c r="BZ1510" s="11"/>
      <c r="CA1510" s="11"/>
      <c r="CB1510" s="11"/>
    </row>
    <row r="1511" spans="1:80" s="9" customFormat="1" x14ac:dyDescent="0.2">
      <c r="A1511" s="7"/>
      <c r="B1511" s="105"/>
      <c r="C1511" s="106"/>
      <c r="D1511" s="107"/>
      <c r="E1511" s="107"/>
      <c r="F1511" s="108"/>
      <c r="G1511" s="109"/>
      <c r="H1511" s="109"/>
      <c r="I1511" s="109"/>
      <c r="J1511" s="109"/>
      <c r="K1511" s="110"/>
      <c r="L1511" s="181"/>
      <c r="M1511" s="181"/>
      <c r="N1511" s="11"/>
      <c r="O1511" s="186"/>
      <c r="P1511" s="186"/>
      <c r="Q1511" s="11"/>
      <c r="R1511" s="172"/>
      <c r="S1511" s="172"/>
      <c r="T1511" s="172"/>
      <c r="U1511" s="172"/>
      <c r="V1511" s="172"/>
      <c r="W1511" s="11"/>
      <c r="X1511" s="11"/>
      <c r="Y1511" s="11"/>
      <c r="Z1511" s="11"/>
      <c r="AA1511" s="11"/>
      <c r="AB1511" s="11"/>
      <c r="AC1511" s="11"/>
      <c r="AD1511" s="11"/>
      <c r="AE1511" s="11"/>
      <c r="AF1511" s="11"/>
      <c r="AG1511" s="11"/>
      <c r="AH1511" s="11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1"/>
      <c r="BH1511" s="11"/>
      <c r="BI1511" s="11"/>
      <c r="BJ1511" s="11"/>
      <c r="BK1511" s="11"/>
      <c r="BL1511" s="11"/>
      <c r="BM1511" s="11"/>
      <c r="BN1511" s="11"/>
      <c r="BO1511" s="11"/>
      <c r="BP1511" s="11"/>
      <c r="BQ1511" s="11"/>
      <c r="BR1511" s="11"/>
      <c r="BS1511" s="11"/>
      <c r="BT1511" s="11"/>
      <c r="BU1511" s="11"/>
      <c r="BV1511" s="11"/>
      <c r="BW1511" s="11"/>
      <c r="BX1511" s="11"/>
      <c r="BY1511" s="11"/>
      <c r="BZ1511" s="11"/>
      <c r="CA1511" s="11"/>
      <c r="CB1511" s="11"/>
    </row>
    <row r="1512" spans="1:80" s="9" customFormat="1" x14ac:dyDescent="0.2">
      <c r="A1512" s="7"/>
      <c r="B1512" s="105"/>
      <c r="C1512" s="106"/>
      <c r="D1512" s="107"/>
      <c r="E1512" s="107"/>
      <c r="F1512" s="108"/>
      <c r="G1512" s="109"/>
      <c r="H1512" s="109"/>
      <c r="I1512" s="109"/>
      <c r="J1512" s="109"/>
      <c r="K1512" s="110"/>
      <c r="L1512" s="181"/>
      <c r="M1512" s="181"/>
      <c r="N1512" s="11"/>
      <c r="O1512" s="186"/>
      <c r="P1512" s="186"/>
      <c r="Q1512" s="11"/>
      <c r="R1512" s="172"/>
      <c r="S1512" s="172"/>
      <c r="T1512" s="172"/>
      <c r="U1512" s="172"/>
      <c r="V1512" s="172"/>
      <c r="W1512" s="11"/>
      <c r="X1512" s="11"/>
      <c r="Y1512" s="11"/>
      <c r="Z1512" s="11"/>
      <c r="AA1512" s="11"/>
      <c r="AB1512" s="11"/>
      <c r="AC1512" s="11"/>
      <c r="AD1512" s="11"/>
      <c r="AE1512" s="11"/>
      <c r="AF1512" s="11"/>
      <c r="AG1512" s="11"/>
      <c r="AH1512" s="11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1"/>
      <c r="BH1512" s="11"/>
      <c r="BI1512" s="11"/>
      <c r="BJ1512" s="11"/>
      <c r="BK1512" s="11"/>
      <c r="BL1512" s="11"/>
      <c r="BM1512" s="11"/>
      <c r="BN1512" s="11"/>
      <c r="BO1512" s="11"/>
      <c r="BP1512" s="11"/>
      <c r="BQ1512" s="11"/>
      <c r="BR1512" s="11"/>
      <c r="BS1512" s="11"/>
      <c r="BT1512" s="11"/>
      <c r="BU1512" s="11"/>
      <c r="BV1512" s="11"/>
      <c r="BW1512" s="11"/>
      <c r="BX1512" s="11"/>
      <c r="BY1512" s="11"/>
      <c r="BZ1512" s="11"/>
      <c r="CA1512" s="11"/>
      <c r="CB1512" s="11"/>
    </row>
    <row r="1513" spans="1:80" s="9" customFormat="1" x14ac:dyDescent="0.2">
      <c r="A1513" s="7"/>
      <c r="B1513" s="105"/>
      <c r="C1513" s="106"/>
      <c r="D1513" s="107"/>
      <c r="E1513" s="107"/>
      <c r="F1513" s="108"/>
      <c r="G1513" s="109"/>
      <c r="H1513" s="109"/>
      <c r="I1513" s="109"/>
      <c r="J1513" s="109"/>
      <c r="K1513" s="110"/>
      <c r="L1513" s="181"/>
      <c r="M1513" s="181"/>
      <c r="N1513" s="11"/>
      <c r="O1513" s="186"/>
      <c r="P1513" s="186"/>
      <c r="Q1513" s="11"/>
      <c r="R1513" s="172"/>
      <c r="S1513" s="172"/>
      <c r="T1513" s="172"/>
      <c r="U1513" s="172"/>
      <c r="V1513" s="172"/>
      <c r="W1513" s="11"/>
      <c r="X1513" s="11"/>
      <c r="Y1513" s="11"/>
      <c r="Z1513" s="11"/>
      <c r="AA1513" s="11"/>
      <c r="AB1513" s="11"/>
      <c r="AC1513" s="11"/>
      <c r="AD1513" s="11"/>
      <c r="AE1513" s="11"/>
      <c r="AF1513" s="11"/>
      <c r="AG1513" s="11"/>
      <c r="AH1513" s="11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1"/>
      <c r="BH1513" s="11"/>
      <c r="BI1513" s="11"/>
      <c r="BJ1513" s="11"/>
      <c r="BK1513" s="11"/>
      <c r="BL1513" s="11"/>
      <c r="BM1513" s="11"/>
      <c r="BN1513" s="11"/>
      <c r="BO1513" s="11"/>
      <c r="BP1513" s="11"/>
      <c r="BQ1513" s="11"/>
      <c r="BR1513" s="11"/>
      <c r="BS1513" s="11"/>
      <c r="BT1513" s="11"/>
      <c r="BU1513" s="11"/>
      <c r="BV1513" s="11"/>
      <c r="BW1513" s="11"/>
      <c r="BX1513" s="11"/>
      <c r="BY1513" s="11"/>
      <c r="BZ1513" s="11"/>
      <c r="CA1513" s="11"/>
      <c r="CB1513" s="11"/>
    </row>
    <row r="1514" spans="1:80" s="9" customFormat="1" x14ac:dyDescent="0.2">
      <c r="A1514" s="7"/>
      <c r="B1514" s="105"/>
      <c r="C1514" s="106"/>
      <c r="D1514" s="107"/>
      <c r="E1514" s="107"/>
      <c r="F1514" s="108"/>
      <c r="G1514" s="109"/>
      <c r="H1514" s="109"/>
      <c r="I1514" s="109"/>
      <c r="J1514" s="109"/>
      <c r="K1514" s="110"/>
      <c r="L1514" s="181"/>
      <c r="M1514" s="181"/>
      <c r="N1514" s="11"/>
      <c r="O1514" s="186"/>
      <c r="P1514" s="186"/>
      <c r="Q1514" s="11"/>
      <c r="R1514" s="172"/>
      <c r="S1514" s="172"/>
      <c r="T1514" s="172"/>
      <c r="U1514" s="172"/>
      <c r="V1514" s="172"/>
      <c r="W1514" s="11"/>
      <c r="X1514" s="11"/>
      <c r="Y1514" s="11"/>
      <c r="Z1514" s="11"/>
      <c r="AA1514" s="11"/>
      <c r="AB1514" s="11"/>
      <c r="AC1514" s="11"/>
      <c r="AD1514" s="11"/>
      <c r="AE1514" s="11"/>
      <c r="AF1514" s="11"/>
      <c r="AG1514" s="11"/>
      <c r="AH1514" s="11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1"/>
      <c r="BH1514" s="11"/>
      <c r="BI1514" s="11"/>
      <c r="BJ1514" s="11"/>
      <c r="BK1514" s="11"/>
      <c r="BL1514" s="11"/>
      <c r="BM1514" s="11"/>
      <c r="BN1514" s="11"/>
      <c r="BO1514" s="11"/>
      <c r="BP1514" s="11"/>
      <c r="BQ1514" s="11"/>
      <c r="BR1514" s="11"/>
      <c r="BS1514" s="11"/>
      <c r="BT1514" s="11"/>
      <c r="BU1514" s="11"/>
      <c r="BV1514" s="11"/>
      <c r="BW1514" s="11"/>
      <c r="BX1514" s="11"/>
      <c r="BY1514" s="11"/>
      <c r="BZ1514" s="11"/>
      <c r="CA1514" s="11"/>
      <c r="CB1514" s="11"/>
    </row>
    <row r="1515" spans="1:80" s="9" customFormat="1" x14ac:dyDescent="0.2">
      <c r="A1515" s="7"/>
      <c r="B1515" s="105"/>
      <c r="C1515" s="106"/>
      <c r="D1515" s="107"/>
      <c r="E1515" s="107"/>
      <c r="F1515" s="108"/>
      <c r="G1515" s="109"/>
      <c r="H1515" s="109"/>
      <c r="I1515" s="109"/>
      <c r="J1515" s="109"/>
      <c r="K1515" s="110"/>
      <c r="L1515" s="181"/>
      <c r="M1515" s="181"/>
      <c r="N1515" s="11"/>
      <c r="O1515" s="186"/>
      <c r="P1515" s="186"/>
      <c r="Q1515" s="11"/>
      <c r="R1515" s="172"/>
      <c r="S1515" s="172"/>
      <c r="T1515" s="172"/>
      <c r="U1515" s="172"/>
      <c r="V1515" s="172"/>
      <c r="W1515" s="11"/>
      <c r="X1515" s="11"/>
      <c r="Y1515" s="11"/>
      <c r="Z1515" s="11"/>
      <c r="AA1515" s="11"/>
      <c r="AB1515" s="11"/>
      <c r="AC1515" s="11"/>
      <c r="AD1515" s="11"/>
      <c r="AE1515" s="11"/>
      <c r="AF1515" s="11"/>
      <c r="AG1515" s="11"/>
      <c r="AH1515" s="11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1"/>
      <c r="BH1515" s="11"/>
      <c r="BI1515" s="11"/>
      <c r="BJ1515" s="11"/>
      <c r="BK1515" s="11"/>
      <c r="BL1515" s="11"/>
      <c r="BM1515" s="11"/>
      <c r="BN1515" s="11"/>
      <c r="BO1515" s="11"/>
      <c r="BP1515" s="11"/>
      <c r="BQ1515" s="11"/>
      <c r="BR1515" s="11"/>
      <c r="BS1515" s="11"/>
      <c r="BT1515" s="11"/>
      <c r="BU1515" s="11"/>
      <c r="BV1515" s="11"/>
      <c r="BW1515" s="11"/>
      <c r="BX1515" s="11"/>
      <c r="BY1515" s="11"/>
      <c r="BZ1515" s="11"/>
      <c r="CA1515" s="11"/>
      <c r="CB1515" s="11"/>
    </row>
    <row r="1516" spans="1:80" s="9" customFormat="1" x14ac:dyDescent="0.2">
      <c r="A1516" s="7"/>
      <c r="B1516" s="105"/>
      <c r="C1516" s="106"/>
      <c r="D1516" s="107"/>
      <c r="E1516" s="107"/>
      <c r="F1516" s="108"/>
      <c r="G1516" s="109"/>
      <c r="H1516" s="109"/>
      <c r="I1516" s="109"/>
      <c r="J1516" s="109"/>
      <c r="K1516" s="110"/>
      <c r="L1516" s="181"/>
      <c r="M1516" s="181"/>
      <c r="N1516" s="11"/>
      <c r="O1516" s="186"/>
      <c r="P1516" s="186"/>
      <c r="Q1516" s="11"/>
      <c r="R1516" s="172"/>
      <c r="S1516" s="172"/>
      <c r="T1516" s="172"/>
      <c r="U1516" s="172"/>
      <c r="V1516" s="172"/>
      <c r="W1516" s="11"/>
      <c r="X1516" s="11"/>
      <c r="Y1516" s="11"/>
      <c r="Z1516" s="11"/>
      <c r="AA1516" s="11"/>
      <c r="AB1516" s="11"/>
      <c r="AC1516" s="11"/>
      <c r="AD1516" s="11"/>
      <c r="AE1516" s="11"/>
      <c r="AF1516" s="11"/>
      <c r="AG1516" s="11"/>
      <c r="AH1516" s="11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1"/>
      <c r="BH1516" s="11"/>
      <c r="BI1516" s="11"/>
      <c r="BJ1516" s="11"/>
      <c r="BK1516" s="11"/>
      <c r="BL1516" s="11"/>
      <c r="BM1516" s="11"/>
      <c r="BN1516" s="11"/>
      <c r="BO1516" s="11"/>
      <c r="BP1516" s="11"/>
      <c r="BQ1516" s="11"/>
      <c r="BR1516" s="11"/>
      <c r="BS1516" s="11"/>
      <c r="BT1516" s="11"/>
      <c r="BU1516" s="11"/>
      <c r="BV1516" s="11"/>
      <c r="BW1516" s="11"/>
      <c r="BX1516" s="11"/>
      <c r="BY1516" s="11"/>
      <c r="BZ1516" s="11"/>
      <c r="CA1516" s="11"/>
      <c r="CB1516" s="11"/>
    </row>
    <row r="1517" spans="1:80" s="9" customFormat="1" x14ac:dyDescent="0.2">
      <c r="A1517" s="7"/>
      <c r="B1517" s="105"/>
      <c r="C1517" s="106"/>
      <c r="D1517" s="107"/>
      <c r="E1517" s="107"/>
      <c r="F1517" s="108"/>
      <c r="G1517" s="109"/>
      <c r="H1517" s="109"/>
      <c r="I1517" s="109"/>
      <c r="J1517" s="109"/>
      <c r="K1517" s="110"/>
      <c r="L1517" s="181"/>
      <c r="M1517" s="181"/>
      <c r="N1517" s="11"/>
      <c r="O1517" s="186"/>
      <c r="P1517" s="186"/>
      <c r="Q1517" s="11"/>
      <c r="R1517" s="172"/>
      <c r="S1517" s="172"/>
      <c r="T1517" s="172"/>
      <c r="U1517" s="172"/>
      <c r="V1517" s="172"/>
      <c r="W1517" s="11"/>
      <c r="X1517" s="11"/>
      <c r="Y1517" s="11"/>
      <c r="Z1517" s="11"/>
      <c r="AA1517" s="11"/>
      <c r="AB1517" s="11"/>
      <c r="AC1517" s="11"/>
      <c r="AD1517" s="11"/>
      <c r="AE1517" s="11"/>
      <c r="AF1517" s="11"/>
      <c r="AG1517" s="11"/>
      <c r="AH1517" s="11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1"/>
      <c r="BH1517" s="11"/>
      <c r="BI1517" s="11"/>
      <c r="BJ1517" s="11"/>
      <c r="BK1517" s="11"/>
      <c r="BL1517" s="11"/>
      <c r="BM1517" s="11"/>
      <c r="BN1517" s="11"/>
      <c r="BO1517" s="11"/>
      <c r="BP1517" s="11"/>
      <c r="BQ1517" s="11"/>
      <c r="BR1517" s="11"/>
      <c r="BS1517" s="11"/>
      <c r="BT1517" s="11"/>
      <c r="BU1517" s="11"/>
      <c r="BV1517" s="11"/>
      <c r="BW1517" s="11"/>
      <c r="BX1517" s="11"/>
      <c r="BY1517" s="11"/>
      <c r="BZ1517" s="11"/>
      <c r="CA1517" s="11"/>
      <c r="CB1517" s="11"/>
    </row>
    <row r="1518" spans="1:80" s="9" customFormat="1" x14ac:dyDescent="0.2">
      <c r="A1518" s="7"/>
      <c r="B1518" s="105"/>
      <c r="C1518" s="106"/>
      <c r="D1518" s="107"/>
      <c r="E1518" s="107"/>
      <c r="F1518" s="108"/>
      <c r="G1518" s="109"/>
      <c r="H1518" s="109"/>
      <c r="I1518" s="109"/>
      <c r="J1518" s="109"/>
      <c r="K1518" s="110"/>
      <c r="L1518" s="181"/>
      <c r="M1518" s="181"/>
      <c r="N1518" s="11"/>
      <c r="O1518" s="186"/>
      <c r="P1518" s="186"/>
      <c r="Q1518" s="11"/>
      <c r="R1518" s="172"/>
      <c r="S1518" s="172"/>
      <c r="T1518" s="172"/>
      <c r="U1518" s="172"/>
      <c r="V1518" s="172"/>
      <c r="W1518" s="11"/>
      <c r="X1518" s="11"/>
      <c r="Y1518" s="11"/>
      <c r="Z1518" s="11"/>
      <c r="AA1518" s="11"/>
      <c r="AB1518" s="11"/>
      <c r="AC1518" s="11"/>
      <c r="AD1518" s="11"/>
      <c r="AE1518" s="11"/>
      <c r="AF1518" s="11"/>
      <c r="AG1518" s="11"/>
      <c r="AH1518" s="11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1"/>
      <c r="BH1518" s="11"/>
      <c r="BI1518" s="11"/>
      <c r="BJ1518" s="11"/>
      <c r="BK1518" s="11"/>
      <c r="BL1518" s="11"/>
      <c r="BM1518" s="11"/>
      <c r="BN1518" s="11"/>
      <c r="BO1518" s="11"/>
      <c r="BP1518" s="11"/>
      <c r="BQ1518" s="11"/>
      <c r="BR1518" s="11"/>
      <c r="BS1518" s="11"/>
      <c r="BT1518" s="11"/>
      <c r="BU1518" s="11"/>
      <c r="BV1518" s="11"/>
      <c r="BW1518" s="11"/>
      <c r="BX1518" s="11"/>
      <c r="BY1518" s="11"/>
      <c r="BZ1518" s="11"/>
      <c r="CA1518" s="11"/>
      <c r="CB1518" s="11"/>
    </row>
    <row r="1519" spans="1:80" s="9" customFormat="1" x14ac:dyDescent="0.2">
      <c r="A1519" s="7"/>
      <c r="B1519" s="105"/>
      <c r="C1519" s="106"/>
      <c r="D1519" s="107"/>
      <c r="E1519" s="107"/>
      <c r="F1519" s="108"/>
      <c r="G1519" s="109"/>
      <c r="H1519" s="109"/>
      <c r="I1519" s="109"/>
      <c r="J1519" s="109"/>
      <c r="K1519" s="110"/>
      <c r="L1519" s="181"/>
      <c r="M1519" s="181"/>
      <c r="N1519" s="11"/>
      <c r="O1519" s="186"/>
      <c r="P1519" s="186"/>
      <c r="Q1519" s="11"/>
      <c r="R1519" s="172"/>
      <c r="S1519" s="172"/>
      <c r="T1519" s="172"/>
      <c r="U1519" s="172"/>
      <c r="V1519" s="172"/>
      <c r="W1519" s="11"/>
      <c r="X1519" s="11"/>
      <c r="Y1519" s="11"/>
      <c r="Z1519" s="11"/>
      <c r="AA1519" s="11"/>
      <c r="AB1519" s="11"/>
      <c r="AC1519" s="11"/>
      <c r="AD1519" s="11"/>
      <c r="AE1519" s="11"/>
      <c r="AF1519" s="11"/>
      <c r="AG1519" s="11"/>
      <c r="AH1519" s="11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1"/>
      <c r="BH1519" s="11"/>
      <c r="BI1519" s="11"/>
      <c r="BJ1519" s="11"/>
      <c r="BK1519" s="11"/>
      <c r="BL1519" s="11"/>
      <c r="BM1519" s="11"/>
      <c r="BN1519" s="11"/>
      <c r="BO1519" s="11"/>
      <c r="BP1519" s="11"/>
      <c r="BQ1519" s="11"/>
      <c r="BR1519" s="11"/>
      <c r="BS1519" s="11"/>
      <c r="BT1519" s="11"/>
      <c r="BU1519" s="11"/>
      <c r="BV1519" s="11"/>
      <c r="BW1519" s="11"/>
      <c r="BX1519" s="11"/>
      <c r="BY1519" s="11"/>
      <c r="BZ1519" s="11"/>
      <c r="CA1519" s="11"/>
      <c r="CB1519" s="11"/>
    </row>
    <row r="1520" spans="1:80" s="9" customFormat="1" x14ac:dyDescent="0.2">
      <c r="A1520" s="7"/>
      <c r="B1520" s="105"/>
      <c r="C1520" s="106"/>
      <c r="D1520" s="107"/>
      <c r="E1520" s="107"/>
      <c r="F1520" s="108"/>
      <c r="G1520" s="109"/>
      <c r="H1520" s="109"/>
      <c r="I1520" s="109"/>
      <c r="J1520" s="109"/>
      <c r="K1520" s="110"/>
      <c r="L1520" s="181"/>
      <c r="M1520" s="181"/>
      <c r="N1520" s="11"/>
      <c r="O1520" s="186"/>
      <c r="P1520" s="186"/>
      <c r="Q1520" s="11"/>
      <c r="R1520" s="172"/>
      <c r="S1520" s="172"/>
      <c r="T1520" s="172"/>
      <c r="U1520" s="172"/>
      <c r="V1520" s="172"/>
      <c r="W1520" s="11"/>
      <c r="X1520" s="11"/>
      <c r="Y1520" s="11"/>
      <c r="Z1520" s="11"/>
      <c r="AA1520" s="11"/>
      <c r="AB1520" s="11"/>
      <c r="AC1520" s="11"/>
      <c r="AD1520" s="11"/>
      <c r="AE1520" s="11"/>
      <c r="AF1520" s="11"/>
      <c r="AG1520" s="11"/>
      <c r="AH1520" s="11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1"/>
      <c r="BH1520" s="11"/>
      <c r="BI1520" s="11"/>
      <c r="BJ1520" s="11"/>
      <c r="BK1520" s="11"/>
      <c r="BL1520" s="11"/>
      <c r="BM1520" s="11"/>
      <c r="BN1520" s="11"/>
      <c r="BO1520" s="11"/>
      <c r="BP1520" s="11"/>
      <c r="BQ1520" s="11"/>
      <c r="BR1520" s="11"/>
      <c r="BS1520" s="11"/>
      <c r="BT1520" s="11"/>
      <c r="BU1520" s="11"/>
      <c r="BV1520" s="11"/>
      <c r="BW1520" s="11"/>
      <c r="BX1520" s="11"/>
      <c r="BY1520" s="11"/>
      <c r="BZ1520" s="11"/>
      <c r="CA1520" s="11"/>
      <c r="CB1520" s="11"/>
    </row>
    <row r="1521" spans="1:80" s="9" customFormat="1" x14ac:dyDescent="0.2">
      <c r="A1521" s="7"/>
      <c r="B1521" s="105"/>
      <c r="C1521" s="106"/>
      <c r="D1521" s="107"/>
      <c r="E1521" s="107"/>
      <c r="F1521" s="108"/>
      <c r="G1521" s="109"/>
      <c r="H1521" s="109"/>
      <c r="I1521" s="109"/>
      <c r="J1521" s="109"/>
      <c r="K1521" s="110"/>
      <c r="L1521" s="181"/>
      <c r="M1521" s="181"/>
      <c r="N1521" s="11"/>
      <c r="O1521" s="186"/>
      <c r="P1521" s="186"/>
      <c r="Q1521" s="11"/>
      <c r="R1521" s="172"/>
      <c r="S1521" s="172"/>
      <c r="T1521" s="172"/>
      <c r="U1521" s="172"/>
      <c r="V1521" s="172"/>
      <c r="W1521" s="11"/>
      <c r="X1521" s="11"/>
      <c r="Y1521" s="11"/>
      <c r="Z1521" s="11"/>
      <c r="AA1521" s="11"/>
      <c r="AB1521" s="11"/>
      <c r="AC1521" s="11"/>
      <c r="AD1521" s="11"/>
      <c r="AE1521" s="11"/>
      <c r="AF1521" s="11"/>
      <c r="AG1521" s="11"/>
      <c r="AH1521" s="11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1"/>
      <c r="BH1521" s="11"/>
      <c r="BI1521" s="11"/>
      <c r="BJ1521" s="11"/>
      <c r="BK1521" s="11"/>
      <c r="BL1521" s="11"/>
      <c r="BM1521" s="11"/>
      <c r="BN1521" s="11"/>
      <c r="BO1521" s="11"/>
      <c r="BP1521" s="11"/>
      <c r="BQ1521" s="11"/>
      <c r="BR1521" s="11"/>
      <c r="BS1521" s="11"/>
      <c r="BT1521" s="11"/>
      <c r="BU1521" s="11"/>
      <c r="BV1521" s="11"/>
      <c r="BW1521" s="11"/>
      <c r="BX1521" s="11"/>
      <c r="BY1521" s="11"/>
      <c r="BZ1521" s="11"/>
      <c r="CA1521" s="11"/>
      <c r="CB1521" s="11"/>
    </row>
    <row r="1522" spans="1:80" s="9" customFormat="1" x14ac:dyDescent="0.2">
      <c r="A1522" s="7"/>
      <c r="B1522" s="105"/>
      <c r="C1522" s="106"/>
      <c r="D1522" s="107"/>
      <c r="E1522" s="107"/>
      <c r="F1522" s="108"/>
      <c r="G1522" s="109"/>
      <c r="H1522" s="109"/>
      <c r="I1522" s="109"/>
      <c r="J1522" s="109"/>
      <c r="K1522" s="110"/>
      <c r="L1522" s="181"/>
      <c r="M1522" s="181"/>
      <c r="N1522" s="11"/>
      <c r="O1522" s="186"/>
      <c r="P1522" s="186"/>
      <c r="Q1522" s="11"/>
      <c r="R1522" s="172"/>
      <c r="S1522" s="172"/>
      <c r="T1522" s="172"/>
      <c r="U1522" s="172"/>
      <c r="V1522" s="172"/>
      <c r="W1522" s="11"/>
      <c r="X1522" s="11"/>
      <c r="Y1522" s="11"/>
      <c r="Z1522" s="11"/>
      <c r="AA1522" s="11"/>
      <c r="AB1522" s="11"/>
      <c r="AC1522" s="11"/>
      <c r="AD1522" s="11"/>
      <c r="AE1522" s="11"/>
      <c r="AF1522" s="11"/>
      <c r="AG1522" s="11"/>
      <c r="AH1522" s="11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1"/>
      <c r="BH1522" s="11"/>
      <c r="BI1522" s="11"/>
      <c r="BJ1522" s="11"/>
      <c r="BK1522" s="11"/>
      <c r="BL1522" s="11"/>
      <c r="BM1522" s="11"/>
      <c r="BN1522" s="11"/>
      <c r="BO1522" s="11"/>
      <c r="BP1522" s="11"/>
      <c r="BQ1522" s="11"/>
      <c r="BR1522" s="11"/>
      <c r="BS1522" s="11"/>
      <c r="BT1522" s="11"/>
      <c r="BU1522" s="11"/>
      <c r="BV1522" s="11"/>
      <c r="BW1522" s="11"/>
      <c r="BX1522" s="11"/>
      <c r="BY1522" s="11"/>
      <c r="BZ1522" s="11"/>
      <c r="CA1522" s="11"/>
      <c r="CB1522" s="11"/>
    </row>
    <row r="1523" spans="1:80" s="9" customFormat="1" x14ac:dyDescent="0.2">
      <c r="A1523" s="7"/>
      <c r="B1523" s="105"/>
      <c r="C1523" s="106"/>
      <c r="D1523" s="107"/>
      <c r="E1523" s="107"/>
      <c r="F1523" s="108"/>
      <c r="G1523" s="109"/>
      <c r="H1523" s="109"/>
      <c r="I1523" s="109"/>
      <c r="J1523" s="109"/>
      <c r="K1523" s="110"/>
      <c r="L1523" s="181"/>
      <c r="M1523" s="181"/>
      <c r="N1523" s="11"/>
      <c r="O1523" s="186"/>
      <c r="P1523" s="186"/>
      <c r="Q1523" s="11"/>
      <c r="R1523" s="172"/>
      <c r="S1523" s="172"/>
      <c r="T1523" s="172"/>
      <c r="U1523" s="172"/>
      <c r="V1523" s="172"/>
      <c r="W1523" s="11"/>
      <c r="X1523" s="11"/>
      <c r="Y1523" s="11"/>
      <c r="Z1523" s="11"/>
      <c r="AA1523" s="11"/>
      <c r="AB1523" s="11"/>
      <c r="AC1523" s="11"/>
      <c r="AD1523" s="11"/>
      <c r="AE1523" s="11"/>
      <c r="AF1523" s="11"/>
      <c r="AG1523" s="11"/>
      <c r="AH1523" s="11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1"/>
      <c r="BH1523" s="11"/>
      <c r="BI1523" s="11"/>
      <c r="BJ1523" s="11"/>
      <c r="BK1523" s="11"/>
      <c r="BL1523" s="11"/>
      <c r="BM1523" s="11"/>
      <c r="BN1523" s="11"/>
      <c r="BO1523" s="11"/>
      <c r="BP1523" s="11"/>
      <c r="BQ1523" s="11"/>
      <c r="BR1523" s="11"/>
      <c r="BS1523" s="11"/>
      <c r="BT1523" s="11"/>
      <c r="BU1523" s="11"/>
      <c r="BV1523" s="11"/>
      <c r="BW1523" s="11"/>
      <c r="BX1523" s="11"/>
      <c r="BY1523" s="11"/>
      <c r="BZ1523" s="11"/>
      <c r="CA1523" s="11"/>
      <c r="CB1523" s="11"/>
    </row>
    <row r="1524" spans="1:80" s="9" customFormat="1" x14ac:dyDescent="0.2">
      <c r="A1524" s="7"/>
      <c r="B1524" s="105"/>
      <c r="C1524" s="106"/>
      <c r="D1524" s="107"/>
      <c r="E1524" s="107"/>
      <c r="F1524" s="108"/>
      <c r="G1524" s="109"/>
      <c r="H1524" s="109"/>
      <c r="I1524" s="109"/>
      <c r="J1524" s="109"/>
      <c r="K1524" s="110"/>
      <c r="L1524" s="181"/>
      <c r="M1524" s="181"/>
      <c r="N1524" s="11"/>
      <c r="O1524" s="186"/>
      <c r="P1524" s="186"/>
      <c r="Q1524" s="11"/>
      <c r="R1524" s="172"/>
      <c r="S1524" s="172"/>
      <c r="T1524" s="172"/>
      <c r="U1524" s="172"/>
      <c r="V1524" s="172"/>
      <c r="W1524" s="11"/>
      <c r="X1524" s="11"/>
      <c r="Y1524" s="11"/>
      <c r="Z1524" s="11"/>
      <c r="AA1524" s="11"/>
      <c r="AB1524" s="11"/>
      <c r="AC1524" s="11"/>
      <c r="AD1524" s="11"/>
      <c r="AE1524" s="11"/>
      <c r="AF1524" s="11"/>
      <c r="AG1524" s="11"/>
      <c r="AH1524" s="11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1"/>
      <c r="BH1524" s="11"/>
      <c r="BI1524" s="11"/>
      <c r="BJ1524" s="11"/>
      <c r="BK1524" s="11"/>
      <c r="BL1524" s="11"/>
      <c r="BM1524" s="11"/>
      <c r="BN1524" s="11"/>
      <c r="BO1524" s="11"/>
      <c r="BP1524" s="11"/>
      <c r="BQ1524" s="11"/>
      <c r="BR1524" s="11"/>
      <c r="BS1524" s="11"/>
      <c r="BT1524" s="11"/>
      <c r="BU1524" s="11"/>
      <c r="BV1524" s="11"/>
      <c r="BW1524" s="11"/>
      <c r="BX1524" s="11"/>
      <c r="BY1524" s="11"/>
      <c r="BZ1524" s="11"/>
      <c r="CA1524" s="11"/>
      <c r="CB1524" s="11"/>
    </row>
    <row r="1525" spans="1:80" s="9" customFormat="1" x14ac:dyDescent="0.2">
      <c r="A1525" s="7"/>
      <c r="B1525" s="105"/>
      <c r="C1525" s="106"/>
      <c r="D1525" s="107"/>
      <c r="E1525" s="107"/>
      <c r="F1525" s="108"/>
      <c r="G1525" s="109"/>
      <c r="H1525" s="109"/>
      <c r="I1525" s="109"/>
      <c r="J1525" s="109"/>
      <c r="K1525" s="110"/>
      <c r="L1525" s="181"/>
      <c r="M1525" s="181"/>
      <c r="N1525" s="11"/>
      <c r="O1525" s="186"/>
      <c r="P1525" s="186"/>
      <c r="Q1525" s="11"/>
      <c r="R1525" s="172"/>
      <c r="S1525" s="172"/>
      <c r="T1525" s="172"/>
      <c r="U1525" s="172"/>
      <c r="V1525" s="172"/>
      <c r="W1525" s="11"/>
      <c r="X1525" s="11"/>
      <c r="Y1525" s="11"/>
      <c r="Z1525" s="11"/>
      <c r="AA1525" s="11"/>
      <c r="AB1525" s="11"/>
      <c r="AC1525" s="11"/>
      <c r="AD1525" s="11"/>
      <c r="AE1525" s="11"/>
      <c r="AF1525" s="11"/>
      <c r="AG1525" s="11"/>
      <c r="AH1525" s="11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1"/>
      <c r="BH1525" s="11"/>
      <c r="BI1525" s="11"/>
      <c r="BJ1525" s="11"/>
      <c r="BK1525" s="11"/>
      <c r="BL1525" s="11"/>
      <c r="BM1525" s="11"/>
      <c r="BN1525" s="11"/>
      <c r="BO1525" s="11"/>
      <c r="BP1525" s="11"/>
      <c r="BQ1525" s="11"/>
      <c r="BR1525" s="11"/>
      <c r="BS1525" s="11"/>
      <c r="BT1525" s="11"/>
      <c r="BU1525" s="11"/>
      <c r="BV1525" s="11"/>
      <c r="BW1525" s="11"/>
      <c r="BX1525" s="11"/>
      <c r="BY1525" s="11"/>
      <c r="BZ1525" s="11"/>
      <c r="CA1525" s="11"/>
      <c r="CB1525" s="11"/>
    </row>
    <row r="1526" spans="1:80" s="9" customFormat="1" x14ac:dyDescent="0.2">
      <c r="A1526" s="7"/>
      <c r="B1526" s="105"/>
      <c r="C1526" s="106"/>
      <c r="D1526" s="107"/>
      <c r="E1526" s="107"/>
      <c r="F1526" s="108"/>
      <c r="G1526" s="109"/>
      <c r="H1526" s="109"/>
      <c r="I1526" s="109"/>
      <c r="J1526" s="109"/>
      <c r="K1526" s="110"/>
      <c r="L1526" s="181"/>
      <c r="M1526" s="181"/>
      <c r="N1526" s="11"/>
      <c r="O1526" s="186"/>
      <c r="P1526" s="186"/>
      <c r="Q1526" s="11"/>
      <c r="R1526" s="172"/>
      <c r="S1526" s="172"/>
      <c r="T1526" s="172"/>
      <c r="U1526" s="172"/>
      <c r="V1526" s="172"/>
      <c r="W1526" s="11"/>
      <c r="X1526" s="11"/>
      <c r="Y1526" s="11"/>
      <c r="Z1526" s="11"/>
      <c r="AA1526" s="11"/>
      <c r="AB1526" s="11"/>
      <c r="AC1526" s="11"/>
      <c r="AD1526" s="11"/>
      <c r="AE1526" s="11"/>
      <c r="AF1526" s="11"/>
      <c r="AG1526" s="11"/>
      <c r="AH1526" s="11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1"/>
      <c r="BH1526" s="11"/>
      <c r="BI1526" s="11"/>
      <c r="BJ1526" s="11"/>
      <c r="BK1526" s="11"/>
      <c r="BL1526" s="11"/>
      <c r="BM1526" s="11"/>
      <c r="BN1526" s="11"/>
      <c r="BO1526" s="11"/>
      <c r="BP1526" s="11"/>
      <c r="BQ1526" s="11"/>
      <c r="BR1526" s="11"/>
      <c r="BS1526" s="11"/>
      <c r="BT1526" s="11"/>
      <c r="BU1526" s="11"/>
      <c r="BV1526" s="11"/>
      <c r="BW1526" s="11"/>
      <c r="BX1526" s="11"/>
      <c r="BY1526" s="11"/>
      <c r="BZ1526" s="11"/>
      <c r="CA1526" s="11"/>
      <c r="CB1526" s="11"/>
    </row>
    <row r="1527" spans="1:80" s="9" customFormat="1" x14ac:dyDescent="0.2">
      <c r="A1527" s="7"/>
      <c r="B1527" s="105"/>
      <c r="C1527" s="106"/>
      <c r="D1527" s="107"/>
      <c r="E1527" s="107"/>
      <c r="F1527" s="108"/>
      <c r="G1527" s="109"/>
      <c r="H1527" s="109"/>
      <c r="I1527" s="109"/>
      <c r="J1527" s="109"/>
      <c r="K1527" s="110"/>
      <c r="L1527" s="181"/>
      <c r="M1527" s="181"/>
      <c r="N1527" s="11"/>
      <c r="O1527" s="186"/>
      <c r="P1527" s="186"/>
      <c r="Q1527" s="11"/>
      <c r="R1527" s="172"/>
      <c r="S1527" s="172"/>
      <c r="T1527" s="172"/>
      <c r="U1527" s="172"/>
      <c r="V1527" s="172"/>
      <c r="W1527" s="11"/>
      <c r="X1527" s="11"/>
      <c r="Y1527" s="11"/>
      <c r="Z1527" s="11"/>
      <c r="AA1527" s="11"/>
      <c r="AB1527" s="11"/>
      <c r="AC1527" s="11"/>
      <c r="AD1527" s="11"/>
      <c r="AE1527" s="11"/>
      <c r="AF1527" s="11"/>
      <c r="AG1527" s="11"/>
      <c r="AH1527" s="11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1"/>
      <c r="BH1527" s="11"/>
      <c r="BI1527" s="11"/>
      <c r="BJ1527" s="11"/>
      <c r="BK1527" s="11"/>
      <c r="BL1527" s="11"/>
      <c r="BM1527" s="11"/>
      <c r="BN1527" s="11"/>
      <c r="BO1527" s="11"/>
      <c r="BP1527" s="11"/>
      <c r="BQ1527" s="11"/>
      <c r="BR1527" s="11"/>
      <c r="BS1527" s="11"/>
      <c r="BT1527" s="11"/>
      <c r="BU1527" s="11"/>
      <c r="BV1527" s="11"/>
      <c r="BW1527" s="11"/>
      <c r="BX1527" s="11"/>
      <c r="BY1527" s="11"/>
      <c r="BZ1527" s="11"/>
      <c r="CA1527" s="11"/>
      <c r="CB1527" s="11"/>
    </row>
    <row r="1528" spans="1:80" s="9" customFormat="1" x14ac:dyDescent="0.2">
      <c r="A1528" s="7"/>
      <c r="B1528" s="105"/>
      <c r="C1528" s="106"/>
      <c r="D1528" s="107"/>
      <c r="E1528" s="107"/>
      <c r="F1528" s="108"/>
      <c r="G1528" s="109"/>
      <c r="H1528" s="109"/>
      <c r="I1528" s="109"/>
      <c r="J1528" s="109"/>
      <c r="K1528" s="110"/>
      <c r="L1528" s="181"/>
      <c r="M1528" s="181"/>
      <c r="N1528" s="11"/>
      <c r="O1528" s="186"/>
      <c r="P1528" s="186"/>
      <c r="Q1528" s="11"/>
      <c r="R1528" s="172"/>
      <c r="S1528" s="172"/>
      <c r="T1528" s="172"/>
      <c r="U1528" s="172"/>
      <c r="V1528" s="172"/>
      <c r="W1528" s="11"/>
      <c r="X1528" s="11"/>
      <c r="Y1528" s="11"/>
      <c r="Z1528" s="11"/>
      <c r="AA1528" s="11"/>
      <c r="AB1528" s="11"/>
      <c r="AC1528" s="11"/>
      <c r="AD1528" s="11"/>
      <c r="AE1528" s="11"/>
      <c r="AF1528" s="11"/>
      <c r="AG1528" s="11"/>
      <c r="AH1528" s="11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1"/>
      <c r="BH1528" s="11"/>
      <c r="BI1528" s="11"/>
      <c r="BJ1528" s="11"/>
      <c r="BK1528" s="11"/>
      <c r="BL1528" s="11"/>
      <c r="BM1528" s="11"/>
      <c r="BN1528" s="11"/>
      <c r="BO1528" s="11"/>
      <c r="BP1528" s="11"/>
      <c r="BQ1528" s="11"/>
      <c r="BR1528" s="11"/>
      <c r="BS1528" s="11"/>
      <c r="BT1528" s="11"/>
      <c r="BU1528" s="11"/>
      <c r="BV1528" s="11"/>
      <c r="BW1528" s="11"/>
      <c r="BX1528" s="11"/>
      <c r="BY1528" s="11"/>
      <c r="BZ1528" s="11"/>
      <c r="CA1528" s="11"/>
      <c r="CB1528" s="11"/>
    </row>
    <row r="1529" spans="1:80" s="9" customFormat="1" x14ac:dyDescent="0.2">
      <c r="A1529" s="7"/>
      <c r="B1529" s="105"/>
      <c r="C1529" s="106"/>
      <c r="D1529" s="107"/>
      <c r="E1529" s="107"/>
      <c r="F1529" s="108"/>
      <c r="G1529" s="109"/>
      <c r="H1529" s="109"/>
      <c r="I1529" s="109"/>
      <c r="J1529" s="109"/>
      <c r="K1529" s="110"/>
      <c r="L1529" s="181"/>
      <c r="M1529" s="181"/>
      <c r="N1529" s="11"/>
      <c r="O1529" s="186"/>
      <c r="P1529" s="186"/>
      <c r="Q1529" s="11"/>
      <c r="R1529" s="172"/>
      <c r="S1529" s="172"/>
      <c r="T1529" s="172"/>
      <c r="U1529" s="172"/>
      <c r="V1529" s="172"/>
      <c r="W1529" s="11"/>
      <c r="X1529" s="11"/>
      <c r="Y1529" s="11"/>
      <c r="Z1529" s="11"/>
      <c r="AA1529" s="11"/>
      <c r="AB1529" s="11"/>
      <c r="AC1529" s="11"/>
      <c r="AD1529" s="11"/>
      <c r="AE1529" s="11"/>
      <c r="AF1529" s="11"/>
      <c r="AG1529" s="11"/>
      <c r="AH1529" s="11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1"/>
      <c r="BH1529" s="11"/>
      <c r="BI1529" s="11"/>
      <c r="BJ1529" s="11"/>
      <c r="BK1529" s="11"/>
      <c r="BL1529" s="11"/>
      <c r="BM1529" s="11"/>
      <c r="BN1529" s="11"/>
      <c r="BO1529" s="11"/>
      <c r="BP1529" s="11"/>
      <c r="BQ1529" s="11"/>
      <c r="BR1529" s="11"/>
      <c r="BS1529" s="11"/>
      <c r="BT1529" s="11"/>
      <c r="BU1529" s="11"/>
      <c r="BV1529" s="11"/>
      <c r="BW1529" s="11"/>
      <c r="BX1529" s="11"/>
      <c r="BY1529" s="11"/>
      <c r="BZ1529" s="11"/>
      <c r="CA1529" s="11"/>
      <c r="CB1529" s="11"/>
    </row>
    <row r="1530" spans="1:80" s="9" customFormat="1" x14ac:dyDescent="0.2">
      <c r="A1530" s="7"/>
      <c r="B1530" s="105"/>
      <c r="C1530" s="106"/>
      <c r="D1530" s="107"/>
      <c r="E1530" s="107"/>
      <c r="F1530" s="108"/>
      <c r="G1530" s="109"/>
      <c r="H1530" s="109"/>
      <c r="I1530" s="109"/>
      <c r="J1530" s="109"/>
      <c r="K1530" s="110"/>
      <c r="L1530" s="181"/>
      <c r="M1530" s="181"/>
      <c r="N1530" s="11"/>
      <c r="O1530" s="186"/>
      <c r="P1530" s="186"/>
      <c r="Q1530" s="11"/>
      <c r="R1530" s="172"/>
      <c r="S1530" s="172"/>
      <c r="T1530" s="172"/>
      <c r="U1530" s="172"/>
      <c r="V1530" s="172"/>
      <c r="W1530" s="11"/>
      <c r="X1530" s="11"/>
      <c r="Y1530" s="11"/>
      <c r="Z1530" s="11"/>
      <c r="AA1530" s="11"/>
      <c r="AB1530" s="11"/>
      <c r="AC1530" s="11"/>
      <c r="AD1530" s="11"/>
      <c r="AE1530" s="11"/>
      <c r="AF1530" s="11"/>
      <c r="AG1530" s="11"/>
      <c r="AH1530" s="11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1"/>
      <c r="BH1530" s="11"/>
      <c r="BI1530" s="11"/>
      <c r="BJ1530" s="11"/>
      <c r="BK1530" s="11"/>
      <c r="BL1530" s="11"/>
      <c r="BM1530" s="11"/>
      <c r="BN1530" s="11"/>
      <c r="BO1530" s="11"/>
      <c r="BP1530" s="11"/>
      <c r="BQ1530" s="11"/>
      <c r="BR1530" s="11"/>
      <c r="BS1530" s="11"/>
      <c r="BT1530" s="11"/>
      <c r="BU1530" s="11"/>
      <c r="BV1530" s="11"/>
      <c r="BW1530" s="11"/>
      <c r="BX1530" s="11"/>
      <c r="BY1530" s="11"/>
      <c r="BZ1530" s="11"/>
      <c r="CA1530" s="11"/>
      <c r="CB1530" s="11"/>
    </row>
    <row r="1531" spans="1:80" s="9" customFormat="1" x14ac:dyDescent="0.2">
      <c r="A1531" s="7"/>
      <c r="B1531" s="105"/>
      <c r="C1531" s="106"/>
      <c r="D1531" s="107"/>
      <c r="E1531" s="107"/>
      <c r="F1531" s="108"/>
      <c r="G1531" s="109"/>
      <c r="H1531" s="109"/>
      <c r="I1531" s="109"/>
      <c r="J1531" s="109"/>
      <c r="K1531" s="110"/>
      <c r="L1531" s="181"/>
      <c r="M1531" s="181"/>
      <c r="N1531" s="11"/>
      <c r="O1531" s="186"/>
      <c r="P1531" s="186"/>
      <c r="Q1531" s="11"/>
      <c r="R1531" s="172"/>
      <c r="S1531" s="172"/>
      <c r="T1531" s="172"/>
      <c r="U1531" s="172"/>
      <c r="V1531" s="172"/>
      <c r="W1531" s="11"/>
      <c r="X1531" s="11"/>
      <c r="Y1531" s="11"/>
      <c r="Z1531" s="11"/>
      <c r="AA1531" s="11"/>
      <c r="AB1531" s="11"/>
      <c r="AC1531" s="11"/>
      <c r="AD1531" s="11"/>
      <c r="AE1531" s="11"/>
      <c r="AF1531" s="11"/>
      <c r="AG1531" s="11"/>
      <c r="AH1531" s="11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1"/>
      <c r="BH1531" s="11"/>
      <c r="BI1531" s="11"/>
      <c r="BJ1531" s="11"/>
      <c r="BK1531" s="11"/>
      <c r="BL1531" s="11"/>
      <c r="BM1531" s="11"/>
      <c r="BN1531" s="11"/>
      <c r="BO1531" s="11"/>
      <c r="BP1531" s="11"/>
      <c r="BQ1531" s="11"/>
      <c r="BR1531" s="11"/>
      <c r="BS1531" s="11"/>
      <c r="BT1531" s="11"/>
      <c r="BU1531" s="11"/>
      <c r="BV1531" s="11"/>
      <c r="BW1531" s="11"/>
      <c r="BX1531" s="11"/>
      <c r="BY1531" s="11"/>
      <c r="BZ1531" s="11"/>
      <c r="CA1531" s="11"/>
      <c r="CB1531" s="11"/>
    </row>
    <row r="1532" spans="1:80" s="9" customFormat="1" x14ac:dyDescent="0.2">
      <c r="A1532" s="7"/>
      <c r="B1532" s="105"/>
      <c r="C1532" s="106"/>
      <c r="D1532" s="107"/>
      <c r="E1532" s="107"/>
      <c r="F1532" s="108"/>
      <c r="G1532" s="109"/>
      <c r="H1532" s="109"/>
      <c r="I1532" s="109"/>
      <c r="J1532" s="109"/>
      <c r="K1532" s="110"/>
      <c r="L1532" s="181"/>
      <c r="M1532" s="181"/>
      <c r="N1532" s="11"/>
      <c r="O1532" s="186"/>
      <c r="P1532" s="186"/>
      <c r="Q1532" s="11"/>
      <c r="R1532" s="172"/>
      <c r="S1532" s="172"/>
      <c r="T1532" s="172"/>
      <c r="U1532" s="172"/>
      <c r="V1532" s="172"/>
      <c r="W1532" s="11"/>
      <c r="X1532" s="11"/>
      <c r="Y1532" s="11"/>
      <c r="Z1532" s="11"/>
      <c r="AA1532" s="11"/>
      <c r="AB1532" s="11"/>
      <c r="AC1532" s="11"/>
      <c r="AD1532" s="11"/>
      <c r="AE1532" s="11"/>
      <c r="AF1532" s="11"/>
      <c r="AG1532" s="11"/>
      <c r="AH1532" s="11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1"/>
      <c r="BH1532" s="11"/>
      <c r="BI1532" s="11"/>
      <c r="BJ1532" s="11"/>
      <c r="BK1532" s="11"/>
      <c r="BL1532" s="11"/>
      <c r="BM1532" s="11"/>
      <c r="BN1532" s="11"/>
      <c r="BO1532" s="11"/>
      <c r="BP1532" s="11"/>
      <c r="BQ1532" s="11"/>
      <c r="BR1532" s="11"/>
      <c r="BS1532" s="11"/>
      <c r="BT1532" s="11"/>
      <c r="BU1532" s="11"/>
      <c r="BV1532" s="11"/>
      <c r="BW1532" s="11"/>
      <c r="BX1532" s="11"/>
      <c r="BY1532" s="11"/>
      <c r="BZ1532" s="11"/>
      <c r="CA1532" s="11"/>
      <c r="CB1532" s="11"/>
    </row>
    <row r="1533" spans="1:80" s="9" customFormat="1" x14ac:dyDescent="0.2">
      <c r="A1533" s="7"/>
      <c r="B1533" s="105"/>
      <c r="C1533" s="106"/>
      <c r="D1533" s="107"/>
      <c r="E1533" s="107"/>
      <c r="F1533" s="108"/>
      <c r="G1533" s="109"/>
      <c r="H1533" s="109"/>
      <c r="I1533" s="109"/>
      <c r="J1533" s="109"/>
      <c r="K1533" s="110"/>
      <c r="L1533" s="181"/>
      <c r="M1533" s="181"/>
      <c r="N1533" s="11"/>
      <c r="O1533" s="186"/>
      <c r="P1533" s="186"/>
      <c r="Q1533" s="11"/>
      <c r="R1533" s="172"/>
      <c r="S1533" s="172"/>
      <c r="T1533" s="172"/>
      <c r="U1533" s="172"/>
      <c r="V1533" s="172"/>
      <c r="W1533" s="11"/>
      <c r="X1533" s="11"/>
      <c r="Y1533" s="11"/>
      <c r="Z1533" s="11"/>
      <c r="AA1533" s="11"/>
      <c r="AB1533" s="11"/>
      <c r="AC1533" s="11"/>
      <c r="AD1533" s="11"/>
      <c r="AE1533" s="11"/>
      <c r="AF1533" s="11"/>
      <c r="AG1533" s="11"/>
      <c r="AH1533" s="11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1"/>
      <c r="BH1533" s="11"/>
      <c r="BI1533" s="11"/>
      <c r="BJ1533" s="11"/>
      <c r="BK1533" s="11"/>
      <c r="BL1533" s="11"/>
      <c r="BM1533" s="11"/>
      <c r="BN1533" s="11"/>
      <c r="BO1533" s="11"/>
      <c r="BP1533" s="11"/>
      <c r="BQ1533" s="11"/>
      <c r="BR1533" s="11"/>
      <c r="BS1533" s="11"/>
      <c r="BT1533" s="11"/>
      <c r="BU1533" s="11"/>
      <c r="BV1533" s="11"/>
      <c r="BW1533" s="11"/>
      <c r="BX1533" s="11"/>
      <c r="BY1533" s="11"/>
      <c r="BZ1533" s="11"/>
      <c r="CA1533" s="11"/>
      <c r="CB1533" s="11"/>
    </row>
    <row r="1534" spans="1:80" s="9" customFormat="1" x14ac:dyDescent="0.2">
      <c r="A1534" s="7"/>
      <c r="B1534" s="105"/>
      <c r="C1534" s="106"/>
      <c r="D1534" s="107"/>
      <c r="E1534" s="107"/>
      <c r="F1534" s="108"/>
      <c r="G1534" s="109"/>
      <c r="H1534" s="109"/>
      <c r="I1534" s="109"/>
      <c r="J1534" s="109"/>
      <c r="K1534" s="110"/>
      <c r="L1534" s="181"/>
      <c r="M1534" s="181"/>
      <c r="N1534" s="11"/>
      <c r="O1534" s="186"/>
      <c r="P1534" s="186"/>
      <c r="Q1534" s="11"/>
      <c r="R1534" s="172"/>
      <c r="S1534" s="172"/>
      <c r="T1534" s="172"/>
      <c r="U1534" s="172"/>
      <c r="V1534" s="172"/>
      <c r="W1534" s="11"/>
      <c r="X1534" s="11"/>
      <c r="Y1534" s="11"/>
      <c r="Z1534" s="11"/>
      <c r="AA1534" s="11"/>
      <c r="AB1534" s="11"/>
      <c r="AC1534" s="11"/>
      <c r="AD1534" s="11"/>
      <c r="AE1534" s="11"/>
      <c r="AF1534" s="11"/>
      <c r="AG1534" s="11"/>
      <c r="AH1534" s="11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1"/>
      <c r="BH1534" s="11"/>
      <c r="BI1534" s="11"/>
      <c r="BJ1534" s="11"/>
      <c r="BK1534" s="11"/>
      <c r="BL1534" s="11"/>
      <c r="BM1534" s="11"/>
      <c r="BN1534" s="11"/>
      <c r="BO1534" s="11"/>
      <c r="BP1534" s="11"/>
      <c r="BQ1534" s="11"/>
      <c r="BR1534" s="11"/>
      <c r="BS1534" s="11"/>
      <c r="BT1534" s="11"/>
      <c r="BU1534" s="11"/>
      <c r="BV1534" s="11"/>
      <c r="BW1534" s="11"/>
      <c r="BX1534" s="11"/>
      <c r="BY1534" s="11"/>
      <c r="BZ1534" s="11"/>
      <c r="CA1534" s="11"/>
      <c r="CB1534" s="11"/>
    </row>
    <row r="1535" spans="1:80" s="9" customFormat="1" x14ac:dyDescent="0.2">
      <c r="A1535" s="7"/>
      <c r="B1535" s="105"/>
      <c r="C1535" s="106"/>
      <c r="D1535" s="107"/>
      <c r="E1535" s="107"/>
      <c r="F1535" s="108"/>
      <c r="G1535" s="109"/>
      <c r="H1535" s="109"/>
      <c r="I1535" s="109"/>
      <c r="J1535" s="109"/>
      <c r="K1535" s="110"/>
      <c r="L1535" s="181"/>
      <c r="M1535" s="181"/>
      <c r="N1535" s="11"/>
      <c r="O1535" s="186"/>
      <c r="P1535" s="186"/>
      <c r="Q1535" s="11"/>
      <c r="R1535" s="172"/>
      <c r="S1535" s="172"/>
      <c r="T1535" s="172"/>
      <c r="U1535" s="172"/>
      <c r="V1535" s="172"/>
      <c r="W1535" s="11"/>
      <c r="X1535" s="11"/>
      <c r="Y1535" s="11"/>
      <c r="Z1535" s="11"/>
      <c r="AA1535" s="11"/>
      <c r="AB1535" s="11"/>
      <c r="AC1535" s="11"/>
      <c r="AD1535" s="11"/>
      <c r="AE1535" s="11"/>
      <c r="AF1535" s="11"/>
      <c r="AG1535" s="11"/>
      <c r="AH1535" s="11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1"/>
      <c r="BH1535" s="11"/>
      <c r="BI1535" s="11"/>
      <c r="BJ1535" s="11"/>
      <c r="BK1535" s="11"/>
      <c r="BL1535" s="11"/>
      <c r="BM1535" s="11"/>
      <c r="BN1535" s="11"/>
      <c r="BO1535" s="11"/>
      <c r="BP1535" s="11"/>
      <c r="BQ1535" s="11"/>
      <c r="BR1535" s="11"/>
      <c r="BS1535" s="11"/>
      <c r="BT1535" s="11"/>
      <c r="BU1535" s="11"/>
      <c r="BV1535" s="11"/>
      <c r="BW1535" s="11"/>
      <c r="BX1535" s="11"/>
      <c r="BY1535" s="11"/>
      <c r="BZ1535" s="11"/>
      <c r="CA1535" s="11"/>
      <c r="CB1535" s="11"/>
    </row>
    <row r="1536" spans="1:80" s="9" customFormat="1" x14ac:dyDescent="0.2">
      <c r="A1536" s="7"/>
      <c r="B1536" s="105"/>
      <c r="C1536" s="106"/>
      <c r="D1536" s="107"/>
      <c r="E1536" s="107"/>
      <c r="F1536" s="108"/>
      <c r="G1536" s="109"/>
      <c r="H1536" s="109"/>
      <c r="I1536" s="109"/>
      <c r="J1536" s="109"/>
      <c r="K1536" s="110"/>
      <c r="L1536" s="181"/>
      <c r="M1536" s="181"/>
      <c r="N1536" s="11"/>
      <c r="O1536" s="186"/>
      <c r="P1536" s="186"/>
      <c r="Q1536" s="11"/>
      <c r="R1536" s="172"/>
      <c r="S1536" s="172"/>
      <c r="T1536" s="172"/>
      <c r="U1536" s="172"/>
      <c r="V1536" s="172"/>
      <c r="W1536" s="11"/>
      <c r="X1536" s="11"/>
      <c r="Y1536" s="11"/>
      <c r="Z1536" s="11"/>
      <c r="AA1536" s="11"/>
      <c r="AB1536" s="11"/>
      <c r="AC1536" s="11"/>
      <c r="AD1536" s="11"/>
      <c r="AE1536" s="11"/>
      <c r="AF1536" s="11"/>
      <c r="AG1536" s="11"/>
      <c r="AH1536" s="11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1"/>
      <c r="BH1536" s="11"/>
      <c r="BI1536" s="11"/>
      <c r="BJ1536" s="11"/>
      <c r="BK1536" s="11"/>
      <c r="BL1536" s="11"/>
      <c r="BM1536" s="11"/>
      <c r="BN1536" s="11"/>
      <c r="BO1536" s="11"/>
      <c r="BP1536" s="11"/>
      <c r="BQ1536" s="11"/>
      <c r="BR1536" s="11"/>
      <c r="BS1536" s="11"/>
      <c r="BT1536" s="11"/>
      <c r="BU1536" s="11"/>
      <c r="BV1536" s="11"/>
      <c r="BW1536" s="11"/>
      <c r="BX1536" s="11"/>
      <c r="BY1536" s="11"/>
      <c r="BZ1536" s="11"/>
      <c r="CA1536" s="11"/>
      <c r="CB1536" s="11"/>
    </row>
    <row r="1537" spans="1:80" s="9" customFormat="1" x14ac:dyDescent="0.2">
      <c r="A1537" s="7"/>
      <c r="B1537" s="105"/>
      <c r="C1537" s="106"/>
      <c r="D1537" s="107"/>
      <c r="E1537" s="107"/>
      <c r="F1537" s="108"/>
      <c r="G1537" s="109"/>
      <c r="H1537" s="109"/>
      <c r="I1537" s="109"/>
      <c r="J1537" s="109"/>
      <c r="K1537" s="110"/>
      <c r="L1537" s="181"/>
      <c r="M1537" s="181"/>
      <c r="N1537" s="11"/>
      <c r="O1537" s="186"/>
      <c r="P1537" s="186"/>
      <c r="Q1537" s="11"/>
      <c r="R1537" s="172"/>
      <c r="S1537" s="172"/>
      <c r="T1537" s="172"/>
      <c r="U1537" s="172"/>
      <c r="V1537" s="172"/>
      <c r="W1537" s="11"/>
      <c r="X1537" s="11"/>
      <c r="Y1537" s="11"/>
      <c r="Z1537" s="11"/>
      <c r="AA1537" s="11"/>
      <c r="AB1537" s="11"/>
      <c r="AC1537" s="11"/>
      <c r="AD1537" s="11"/>
      <c r="AE1537" s="11"/>
      <c r="AF1537" s="11"/>
      <c r="AG1537" s="11"/>
      <c r="AH1537" s="11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1"/>
      <c r="BH1537" s="11"/>
      <c r="BI1537" s="11"/>
      <c r="BJ1537" s="11"/>
      <c r="BK1537" s="11"/>
      <c r="BL1537" s="11"/>
      <c r="BM1537" s="11"/>
      <c r="BN1537" s="11"/>
      <c r="BO1537" s="11"/>
      <c r="BP1537" s="11"/>
      <c r="BQ1537" s="11"/>
      <c r="BR1537" s="11"/>
      <c r="BS1537" s="11"/>
      <c r="BT1537" s="11"/>
      <c r="BU1537" s="11"/>
      <c r="BV1537" s="11"/>
      <c r="BW1537" s="11"/>
      <c r="BX1537" s="11"/>
      <c r="BY1537" s="11"/>
      <c r="BZ1537" s="11"/>
      <c r="CA1537" s="11"/>
      <c r="CB1537" s="11"/>
    </row>
    <row r="1538" spans="1:80" s="9" customFormat="1" x14ac:dyDescent="0.2">
      <c r="A1538" s="7"/>
      <c r="B1538" s="105"/>
      <c r="C1538" s="106"/>
      <c r="D1538" s="107"/>
      <c r="E1538" s="107"/>
      <c r="F1538" s="108"/>
      <c r="G1538" s="109"/>
      <c r="H1538" s="109"/>
      <c r="I1538" s="109"/>
      <c r="J1538" s="109"/>
      <c r="K1538" s="110"/>
      <c r="L1538" s="181"/>
      <c r="M1538" s="181"/>
      <c r="N1538" s="11"/>
      <c r="O1538" s="186"/>
      <c r="P1538" s="186"/>
      <c r="Q1538" s="11"/>
      <c r="R1538" s="172"/>
      <c r="S1538" s="172"/>
      <c r="T1538" s="172"/>
      <c r="U1538" s="172"/>
      <c r="V1538" s="172"/>
      <c r="W1538" s="11"/>
      <c r="X1538" s="11"/>
      <c r="Y1538" s="11"/>
      <c r="Z1538" s="11"/>
      <c r="AA1538" s="11"/>
      <c r="AB1538" s="11"/>
      <c r="AC1538" s="11"/>
      <c r="AD1538" s="11"/>
      <c r="AE1538" s="11"/>
      <c r="AF1538" s="11"/>
      <c r="AG1538" s="11"/>
      <c r="AH1538" s="11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1"/>
      <c r="BH1538" s="11"/>
      <c r="BI1538" s="11"/>
      <c r="BJ1538" s="11"/>
      <c r="BK1538" s="11"/>
      <c r="BL1538" s="11"/>
      <c r="BM1538" s="11"/>
      <c r="BN1538" s="11"/>
      <c r="BO1538" s="11"/>
      <c r="BP1538" s="11"/>
      <c r="BQ1538" s="11"/>
      <c r="BR1538" s="11"/>
      <c r="BS1538" s="11"/>
      <c r="BT1538" s="11"/>
      <c r="BU1538" s="11"/>
      <c r="BV1538" s="11"/>
      <c r="BW1538" s="11"/>
      <c r="BX1538" s="11"/>
      <c r="BY1538" s="11"/>
      <c r="BZ1538" s="11"/>
      <c r="CA1538" s="11"/>
      <c r="CB1538" s="11"/>
    </row>
    <row r="1539" spans="1:80" s="9" customFormat="1" x14ac:dyDescent="0.2">
      <c r="A1539" s="7"/>
      <c r="B1539" s="105"/>
      <c r="C1539" s="106"/>
      <c r="D1539" s="107"/>
      <c r="E1539" s="107"/>
      <c r="F1539" s="108"/>
      <c r="G1539" s="109"/>
      <c r="H1539" s="109"/>
      <c r="I1539" s="109"/>
      <c r="J1539" s="109"/>
      <c r="K1539" s="110"/>
      <c r="L1539" s="181"/>
      <c r="M1539" s="181"/>
      <c r="N1539" s="11"/>
      <c r="O1539" s="186"/>
      <c r="P1539" s="186"/>
      <c r="Q1539" s="11"/>
      <c r="R1539" s="172"/>
      <c r="S1539" s="172"/>
      <c r="T1539" s="172"/>
      <c r="U1539" s="172"/>
      <c r="V1539" s="172"/>
      <c r="W1539" s="11"/>
      <c r="X1539" s="11"/>
      <c r="Y1539" s="11"/>
      <c r="Z1539" s="11"/>
      <c r="AA1539" s="11"/>
      <c r="AB1539" s="11"/>
      <c r="AC1539" s="11"/>
      <c r="AD1539" s="11"/>
      <c r="AE1539" s="11"/>
      <c r="AF1539" s="11"/>
      <c r="AG1539" s="11"/>
      <c r="AH1539" s="11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1"/>
      <c r="BH1539" s="11"/>
      <c r="BI1539" s="11"/>
      <c r="BJ1539" s="11"/>
      <c r="BK1539" s="11"/>
      <c r="BL1539" s="11"/>
      <c r="BM1539" s="11"/>
      <c r="BN1539" s="11"/>
      <c r="BO1539" s="11"/>
      <c r="BP1539" s="11"/>
      <c r="BQ1539" s="11"/>
      <c r="BR1539" s="11"/>
      <c r="BS1539" s="11"/>
      <c r="BT1539" s="11"/>
      <c r="BU1539" s="11"/>
      <c r="BV1539" s="11"/>
      <c r="BW1539" s="11"/>
      <c r="BX1539" s="11"/>
      <c r="BY1539" s="11"/>
      <c r="BZ1539" s="11"/>
      <c r="CA1539" s="11"/>
      <c r="CB1539" s="11"/>
    </row>
    <row r="1540" spans="1:80" s="9" customFormat="1" x14ac:dyDescent="0.2">
      <c r="A1540" s="7"/>
      <c r="B1540" s="105"/>
      <c r="C1540" s="106"/>
      <c r="D1540" s="107"/>
      <c r="E1540" s="107"/>
      <c r="F1540" s="108"/>
      <c r="G1540" s="109"/>
      <c r="H1540" s="109"/>
      <c r="I1540" s="109"/>
      <c r="J1540" s="109"/>
      <c r="K1540" s="110"/>
      <c r="L1540" s="181"/>
      <c r="M1540" s="181"/>
      <c r="N1540" s="11"/>
      <c r="O1540" s="186"/>
      <c r="P1540" s="186"/>
      <c r="Q1540" s="11"/>
      <c r="R1540" s="172"/>
      <c r="S1540" s="172"/>
      <c r="T1540" s="172"/>
      <c r="U1540" s="172"/>
      <c r="V1540" s="172"/>
      <c r="W1540" s="11"/>
      <c r="X1540" s="11"/>
      <c r="Y1540" s="11"/>
      <c r="Z1540" s="11"/>
      <c r="AA1540" s="11"/>
      <c r="AB1540" s="11"/>
      <c r="AC1540" s="11"/>
      <c r="AD1540" s="11"/>
      <c r="AE1540" s="11"/>
      <c r="AF1540" s="11"/>
      <c r="AG1540" s="11"/>
      <c r="AH1540" s="11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1"/>
      <c r="BH1540" s="11"/>
      <c r="BI1540" s="11"/>
      <c r="BJ1540" s="11"/>
      <c r="BK1540" s="11"/>
      <c r="BL1540" s="11"/>
      <c r="BM1540" s="11"/>
      <c r="BN1540" s="11"/>
      <c r="BO1540" s="11"/>
      <c r="BP1540" s="11"/>
      <c r="BQ1540" s="11"/>
      <c r="BR1540" s="11"/>
      <c r="BS1540" s="11"/>
      <c r="BT1540" s="11"/>
      <c r="BU1540" s="11"/>
      <c r="BV1540" s="11"/>
      <c r="BW1540" s="11"/>
      <c r="BX1540" s="11"/>
      <c r="BY1540" s="11"/>
      <c r="BZ1540" s="11"/>
      <c r="CA1540" s="11"/>
      <c r="CB1540" s="11"/>
    </row>
    <row r="1541" spans="1:80" s="9" customFormat="1" x14ac:dyDescent="0.2">
      <c r="A1541" s="7"/>
      <c r="B1541" s="105"/>
      <c r="C1541" s="106"/>
      <c r="D1541" s="107"/>
      <c r="E1541" s="107"/>
      <c r="F1541" s="108"/>
      <c r="G1541" s="109"/>
      <c r="H1541" s="109"/>
      <c r="I1541" s="109"/>
      <c r="J1541" s="109"/>
      <c r="K1541" s="110"/>
      <c r="L1541" s="181"/>
      <c r="M1541" s="181"/>
      <c r="N1541" s="11"/>
      <c r="O1541" s="186"/>
      <c r="P1541" s="186"/>
      <c r="Q1541" s="11"/>
      <c r="R1541" s="172"/>
      <c r="S1541" s="172"/>
      <c r="T1541" s="172"/>
      <c r="U1541" s="172"/>
      <c r="V1541" s="172"/>
      <c r="W1541" s="11"/>
      <c r="X1541" s="11"/>
      <c r="Y1541" s="11"/>
      <c r="Z1541" s="11"/>
      <c r="AA1541" s="11"/>
      <c r="AB1541" s="11"/>
      <c r="AC1541" s="11"/>
      <c r="AD1541" s="11"/>
      <c r="AE1541" s="11"/>
      <c r="AF1541" s="11"/>
      <c r="AG1541" s="11"/>
      <c r="AH1541" s="11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1"/>
      <c r="BH1541" s="11"/>
      <c r="BI1541" s="11"/>
      <c r="BJ1541" s="11"/>
      <c r="BK1541" s="11"/>
      <c r="BL1541" s="11"/>
      <c r="BM1541" s="11"/>
      <c r="BN1541" s="11"/>
      <c r="BO1541" s="11"/>
      <c r="BP1541" s="11"/>
      <c r="BQ1541" s="11"/>
      <c r="BR1541" s="11"/>
      <c r="BS1541" s="11"/>
      <c r="BT1541" s="11"/>
      <c r="BU1541" s="11"/>
      <c r="BV1541" s="11"/>
      <c r="BW1541" s="11"/>
      <c r="BX1541" s="11"/>
      <c r="BY1541" s="11"/>
      <c r="BZ1541" s="11"/>
      <c r="CA1541" s="11"/>
      <c r="CB1541" s="11"/>
    </row>
    <row r="1542" spans="1:80" s="9" customFormat="1" x14ac:dyDescent="0.2">
      <c r="A1542" s="7"/>
      <c r="B1542" s="105"/>
      <c r="C1542" s="106"/>
      <c r="D1542" s="107"/>
      <c r="E1542" s="107"/>
      <c r="F1542" s="108"/>
      <c r="G1542" s="109"/>
      <c r="H1542" s="109"/>
      <c r="I1542" s="109"/>
      <c r="J1542" s="109"/>
      <c r="K1542" s="110"/>
      <c r="L1542" s="181"/>
      <c r="M1542" s="181"/>
      <c r="N1542" s="11"/>
      <c r="O1542" s="186"/>
      <c r="P1542" s="186"/>
      <c r="Q1542" s="11"/>
      <c r="R1542" s="172"/>
      <c r="S1542" s="172"/>
      <c r="T1542" s="172"/>
      <c r="U1542" s="172"/>
      <c r="V1542" s="172"/>
      <c r="W1542" s="11"/>
      <c r="X1542" s="11"/>
      <c r="Y1542" s="11"/>
      <c r="Z1542" s="11"/>
      <c r="AA1542" s="11"/>
      <c r="AB1542" s="11"/>
      <c r="AC1542" s="11"/>
      <c r="AD1542" s="11"/>
      <c r="AE1542" s="11"/>
      <c r="AF1542" s="11"/>
      <c r="AG1542" s="11"/>
      <c r="AH1542" s="11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1"/>
      <c r="BH1542" s="11"/>
      <c r="BI1542" s="11"/>
      <c r="BJ1542" s="11"/>
      <c r="BK1542" s="11"/>
      <c r="BL1542" s="11"/>
      <c r="BM1542" s="11"/>
      <c r="BN1542" s="11"/>
      <c r="BO1542" s="11"/>
      <c r="BP1542" s="11"/>
      <c r="BQ1542" s="11"/>
      <c r="BR1542" s="11"/>
      <c r="BS1542" s="11"/>
      <c r="BT1542" s="11"/>
      <c r="BU1542" s="11"/>
      <c r="BV1542" s="11"/>
      <c r="BW1542" s="11"/>
      <c r="BX1542" s="11"/>
      <c r="BY1542" s="11"/>
      <c r="BZ1542" s="11"/>
      <c r="CA1542" s="11"/>
      <c r="CB1542" s="11"/>
    </row>
    <row r="1543" spans="1:80" s="9" customFormat="1" x14ac:dyDescent="0.2">
      <c r="A1543" s="7"/>
      <c r="B1543" s="105"/>
      <c r="C1543" s="106"/>
      <c r="D1543" s="107"/>
      <c r="E1543" s="107"/>
      <c r="F1543" s="108"/>
      <c r="G1543" s="109"/>
      <c r="H1543" s="109"/>
      <c r="I1543" s="109"/>
      <c r="J1543" s="109"/>
      <c r="K1543" s="110"/>
      <c r="L1543" s="181"/>
      <c r="M1543" s="181"/>
      <c r="N1543" s="11"/>
      <c r="O1543" s="186"/>
      <c r="P1543" s="186"/>
      <c r="Q1543" s="11"/>
      <c r="R1543" s="172"/>
      <c r="S1543" s="172"/>
      <c r="T1543" s="172"/>
      <c r="U1543" s="172"/>
      <c r="V1543" s="172"/>
      <c r="W1543" s="11"/>
      <c r="X1543" s="11"/>
      <c r="Y1543" s="11"/>
      <c r="Z1543" s="11"/>
      <c r="AA1543" s="11"/>
      <c r="AB1543" s="11"/>
      <c r="AC1543" s="11"/>
      <c r="AD1543" s="11"/>
      <c r="AE1543" s="11"/>
      <c r="AF1543" s="11"/>
      <c r="AG1543" s="11"/>
      <c r="AH1543" s="11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1"/>
      <c r="BH1543" s="11"/>
      <c r="BI1543" s="11"/>
      <c r="BJ1543" s="11"/>
      <c r="BK1543" s="11"/>
      <c r="BL1543" s="11"/>
      <c r="BM1543" s="11"/>
      <c r="BN1543" s="11"/>
      <c r="BO1543" s="11"/>
      <c r="BP1543" s="11"/>
      <c r="BQ1543" s="11"/>
      <c r="BR1543" s="11"/>
      <c r="BS1543" s="11"/>
      <c r="BT1543" s="11"/>
      <c r="BU1543" s="11"/>
      <c r="BV1543" s="11"/>
      <c r="BW1543" s="11"/>
      <c r="BX1543" s="11"/>
      <c r="BY1543" s="11"/>
      <c r="BZ1543" s="11"/>
      <c r="CA1543" s="11"/>
      <c r="CB1543" s="11"/>
    </row>
    <row r="1544" spans="1:80" s="9" customFormat="1" x14ac:dyDescent="0.2">
      <c r="A1544" s="7"/>
      <c r="B1544" s="105"/>
      <c r="C1544" s="106"/>
      <c r="D1544" s="107"/>
      <c r="E1544" s="107"/>
      <c r="F1544" s="108"/>
      <c r="G1544" s="109"/>
      <c r="H1544" s="109"/>
      <c r="I1544" s="109"/>
      <c r="J1544" s="109"/>
      <c r="K1544" s="110"/>
      <c r="L1544" s="181"/>
      <c r="M1544" s="181"/>
      <c r="N1544" s="11"/>
      <c r="O1544" s="186"/>
      <c r="P1544" s="186"/>
      <c r="Q1544" s="11"/>
      <c r="R1544" s="172"/>
      <c r="S1544" s="172"/>
      <c r="T1544" s="172"/>
      <c r="U1544" s="172"/>
      <c r="V1544" s="172"/>
      <c r="W1544" s="11"/>
      <c r="X1544" s="11"/>
      <c r="Y1544" s="11"/>
      <c r="Z1544" s="11"/>
      <c r="AA1544" s="11"/>
      <c r="AB1544" s="11"/>
      <c r="AC1544" s="11"/>
      <c r="AD1544" s="11"/>
      <c r="AE1544" s="11"/>
      <c r="AF1544" s="11"/>
      <c r="AG1544" s="11"/>
      <c r="AH1544" s="11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1"/>
      <c r="BH1544" s="11"/>
      <c r="BI1544" s="11"/>
      <c r="BJ1544" s="11"/>
      <c r="BK1544" s="11"/>
      <c r="BL1544" s="11"/>
      <c r="BM1544" s="11"/>
      <c r="BN1544" s="11"/>
      <c r="BO1544" s="11"/>
      <c r="BP1544" s="11"/>
      <c r="BQ1544" s="11"/>
      <c r="BR1544" s="11"/>
      <c r="BS1544" s="11"/>
      <c r="BT1544" s="11"/>
      <c r="BU1544" s="11"/>
      <c r="BV1544" s="11"/>
      <c r="BW1544" s="11"/>
      <c r="BX1544" s="11"/>
      <c r="BY1544" s="11"/>
      <c r="BZ1544" s="11"/>
      <c r="CA1544" s="11"/>
      <c r="CB1544" s="11"/>
    </row>
    <row r="1545" spans="1:80" s="9" customFormat="1" x14ac:dyDescent="0.2">
      <c r="A1545" s="7"/>
      <c r="B1545" s="105"/>
      <c r="C1545" s="106"/>
      <c r="D1545" s="107"/>
      <c r="E1545" s="107"/>
      <c r="F1545" s="108"/>
      <c r="G1545" s="109"/>
      <c r="H1545" s="109"/>
      <c r="I1545" s="109"/>
      <c r="J1545" s="109"/>
      <c r="K1545" s="110"/>
      <c r="L1545" s="181"/>
      <c r="M1545" s="181"/>
      <c r="N1545" s="11"/>
      <c r="O1545" s="186"/>
      <c r="P1545" s="186"/>
      <c r="Q1545" s="11"/>
      <c r="R1545" s="172"/>
      <c r="S1545" s="172"/>
      <c r="T1545" s="172"/>
      <c r="U1545" s="172"/>
      <c r="V1545" s="172"/>
      <c r="W1545" s="11"/>
      <c r="X1545" s="11"/>
      <c r="Y1545" s="11"/>
      <c r="Z1545" s="11"/>
      <c r="AA1545" s="11"/>
      <c r="AB1545" s="11"/>
      <c r="AC1545" s="11"/>
      <c r="AD1545" s="11"/>
      <c r="AE1545" s="11"/>
      <c r="AF1545" s="11"/>
      <c r="AG1545" s="11"/>
      <c r="AH1545" s="11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1"/>
      <c r="BH1545" s="11"/>
      <c r="BI1545" s="11"/>
      <c r="BJ1545" s="11"/>
      <c r="BK1545" s="11"/>
      <c r="BL1545" s="11"/>
      <c r="BM1545" s="11"/>
      <c r="BN1545" s="11"/>
      <c r="BO1545" s="11"/>
      <c r="BP1545" s="11"/>
      <c r="BQ1545" s="11"/>
      <c r="BR1545" s="11"/>
      <c r="BS1545" s="11"/>
      <c r="BT1545" s="11"/>
      <c r="BU1545" s="11"/>
      <c r="BV1545" s="11"/>
      <c r="BW1545" s="11"/>
      <c r="BX1545" s="11"/>
      <c r="BY1545" s="11"/>
      <c r="BZ1545" s="11"/>
      <c r="CA1545" s="11"/>
      <c r="CB1545" s="11"/>
    </row>
    <row r="1546" spans="1:80" s="9" customFormat="1" x14ac:dyDescent="0.2">
      <c r="A1546" s="7"/>
      <c r="B1546" s="105"/>
      <c r="C1546" s="106"/>
      <c r="D1546" s="107"/>
      <c r="E1546" s="107"/>
      <c r="F1546" s="108"/>
      <c r="G1546" s="109"/>
      <c r="H1546" s="109"/>
      <c r="I1546" s="109"/>
      <c r="J1546" s="109"/>
      <c r="K1546" s="110"/>
      <c r="L1546" s="181"/>
      <c r="M1546" s="181"/>
      <c r="N1546" s="11"/>
      <c r="O1546" s="186"/>
      <c r="P1546" s="186"/>
      <c r="Q1546" s="11"/>
      <c r="R1546" s="172"/>
      <c r="S1546" s="172"/>
      <c r="T1546" s="172"/>
      <c r="U1546" s="172"/>
      <c r="V1546" s="172"/>
      <c r="W1546" s="11"/>
      <c r="X1546" s="11"/>
      <c r="Y1546" s="11"/>
      <c r="Z1546" s="11"/>
      <c r="AA1546" s="11"/>
      <c r="AB1546" s="11"/>
      <c r="AC1546" s="11"/>
      <c r="AD1546" s="11"/>
      <c r="AE1546" s="11"/>
      <c r="AF1546" s="11"/>
      <c r="AG1546" s="11"/>
      <c r="AH1546" s="11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1"/>
      <c r="BH1546" s="11"/>
      <c r="BI1546" s="11"/>
      <c r="BJ1546" s="11"/>
      <c r="BK1546" s="11"/>
      <c r="BL1546" s="11"/>
      <c r="BM1546" s="11"/>
      <c r="BN1546" s="11"/>
      <c r="BO1546" s="11"/>
      <c r="BP1546" s="11"/>
      <c r="BQ1546" s="11"/>
      <c r="BR1546" s="11"/>
      <c r="BS1546" s="11"/>
      <c r="BT1546" s="11"/>
      <c r="BU1546" s="11"/>
      <c r="BV1546" s="11"/>
      <c r="BW1546" s="11"/>
      <c r="BX1546" s="11"/>
      <c r="BY1546" s="11"/>
      <c r="BZ1546" s="11"/>
      <c r="CA1546" s="11"/>
      <c r="CB1546" s="11"/>
    </row>
    <row r="1547" spans="1:80" s="9" customFormat="1" x14ac:dyDescent="0.2">
      <c r="A1547" s="7"/>
      <c r="B1547" s="105"/>
      <c r="C1547" s="106"/>
      <c r="D1547" s="107"/>
      <c r="E1547" s="107"/>
      <c r="F1547" s="108"/>
      <c r="G1547" s="109"/>
      <c r="H1547" s="109"/>
      <c r="I1547" s="109"/>
      <c r="J1547" s="109"/>
      <c r="K1547" s="110"/>
      <c r="L1547" s="181"/>
      <c r="M1547" s="181"/>
      <c r="N1547" s="11"/>
      <c r="O1547" s="186"/>
      <c r="P1547" s="186"/>
      <c r="Q1547" s="11"/>
      <c r="R1547" s="172"/>
      <c r="S1547" s="172"/>
      <c r="T1547" s="172"/>
      <c r="U1547" s="172"/>
      <c r="V1547" s="172"/>
      <c r="W1547" s="11"/>
      <c r="X1547" s="11"/>
      <c r="Y1547" s="11"/>
      <c r="Z1547" s="11"/>
      <c r="AA1547" s="11"/>
      <c r="AB1547" s="11"/>
      <c r="AC1547" s="11"/>
      <c r="AD1547" s="11"/>
      <c r="AE1547" s="11"/>
      <c r="AF1547" s="11"/>
      <c r="AG1547" s="11"/>
      <c r="AH1547" s="11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1"/>
      <c r="BH1547" s="11"/>
      <c r="BI1547" s="11"/>
      <c r="BJ1547" s="11"/>
      <c r="BK1547" s="11"/>
      <c r="BL1547" s="11"/>
      <c r="BM1547" s="11"/>
      <c r="BN1547" s="11"/>
      <c r="BO1547" s="11"/>
      <c r="BP1547" s="11"/>
      <c r="BQ1547" s="11"/>
      <c r="BR1547" s="11"/>
      <c r="BS1547" s="11"/>
      <c r="BT1547" s="11"/>
      <c r="BU1547" s="11"/>
      <c r="BV1547" s="11"/>
      <c r="BW1547" s="11"/>
      <c r="BX1547" s="11"/>
      <c r="BY1547" s="11"/>
      <c r="BZ1547" s="11"/>
      <c r="CA1547" s="11"/>
      <c r="CB1547" s="11"/>
    </row>
    <row r="1548" spans="1:80" s="9" customFormat="1" x14ac:dyDescent="0.2">
      <c r="A1548" s="7"/>
      <c r="B1548" s="105"/>
      <c r="C1548" s="106"/>
      <c r="D1548" s="107"/>
      <c r="E1548" s="107"/>
      <c r="F1548" s="108"/>
      <c r="G1548" s="109"/>
      <c r="H1548" s="109"/>
      <c r="I1548" s="109"/>
      <c r="J1548" s="109"/>
      <c r="K1548" s="110"/>
      <c r="L1548" s="181"/>
      <c r="M1548" s="181"/>
      <c r="N1548" s="11"/>
      <c r="O1548" s="186"/>
      <c r="P1548" s="186"/>
      <c r="Q1548" s="11"/>
      <c r="R1548" s="172"/>
      <c r="S1548" s="172"/>
      <c r="T1548" s="172"/>
      <c r="U1548" s="172"/>
      <c r="V1548" s="172"/>
      <c r="W1548" s="11"/>
      <c r="X1548" s="11"/>
      <c r="Y1548" s="11"/>
      <c r="Z1548" s="11"/>
      <c r="AA1548" s="11"/>
      <c r="AB1548" s="11"/>
      <c r="AC1548" s="11"/>
      <c r="AD1548" s="11"/>
      <c r="AE1548" s="11"/>
      <c r="AF1548" s="11"/>
      <c r="AG1548" s="11"/>
      <c r="AH1548" s="11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1"/>
      <c r="BH1548" s="11"/>
      <c r="BI1548" s="11"/>
      <c r="BJ1548" s="11"/>
      <c r="BK1548" s="11"/>
      <c r="BL1548" s="11"/>
      <c r="BM1548" s="11"/>
      <c r="BN1548" s="11"/>
      <c r="BO1548" s="11"/>
      <c r="BP1548" s="11"/>
      <c r="BQ1548" s="11"/>
      <c r="BR1548" s="11"/>
      <c r="BS1548" s="11"/>
      <c r="BT1548" s="11"/>
      <c r="BU1548" s="11"/>
      <c r="BV1548" s="11"/>
      <c r="BW1548" s="11"/>
      <c r="BX1548" s="11"/>
      <c r="BY1548" s="11"/>
      <c r="BZ1548" s="11"/>
      <c r="CA1548" s="11"/>
      <c r="CB1548" s="11"/>
    </row>
    <row r="1549" spans="1:80" s="9" customFormat="1" x14ac:dyDescent="0.2">
      <c r="A1549" s="7"/>
      <c r="B1549" s="105"/>
      <c r="C1549" s="106"/>
      <c r="D1549" s="107"/>
      <c r="E1549" s="107"/>
      <c r="F1549" s="108"/>
      <c r="G1549" s="109"/>
      <c r="H1549" s="109"/>
      <c r="I1549" s="109"/>
      <c r="J1549" s="109"/>
      <c r="K1549" s="110"/>
      <c r="L1549" s="181"/>
      <c r="M1549" s="181"/>
      <c r="N1549" s="11"/>
      <c r="O1549" s="186"/>
      <c r="P1549" s="186"/>
      <c r="Q1549" s="11"/>
      <c r="R1549" s="172"/>
      <c r="S1549" s="172"/>
      <c r="T1549" s="172"/>
      <c r="U1549" s="172"/>
      <c r="V1549" s="172"/>
      <c r="W1549" s="11"/>
      <c r="X1549" s="11"/>
      <c r="Y1549" s="11"/>
      <c r="Z1549" s="11"/>
      <c r="AA1549" s="11"/>
      <c r="AB1549" s="11"/>
      <c r="AC1549" s="11"/>
      <c r="AD1549" s="11"/>
      <c r="AE1549" s="11"/>
      <c r="AF1549" s="11"/>
      <c r="AG1549" s="11"/>
      <c r="AH1549" s="11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1"/>
      <c r="BH1549" s="11"/>
      <c r="BI1549" s="11"/>
      <c r="BJ1549" s="11"/>
      <c r="BK1549" s="11"/>
      <c r="BL1549" s="11"/>
      <c r="BM1549" s="11"/>
      <c r="BN1549" s="11"/>
      <c r="BO1549" s="11"/>
      <c r="BP1549" s="11"/>
      <c r="BQ1549" s="11"/>
      <c r="BR1549" s="11"/>
      <c r="BS1549" s="11"/>
      <c r="BT1549" s="11"/>
      <c r="BU1549" s="11"/>
      <c r="BV1549" s="11"/>
      <c r="BW1549" s="11"/>
      <c r="BX1549" s="11"/>
      <c r="BY1549" s="11"/>
      <c r="BZ1549" s="11"/>
      <c r="CA1549" s="11"/>
      <c r="CB1549" s="11"/>
    </row>
    <row r="1550" spans="1:80" s="9" customFormat="1" x14ac:dyDescent="0.2">
      <c r="A1550" s="7"/>
      <c r="B1550" s="105"/>
      <c r="C1550" s="106"/>
      <c r="D1550" s="107"/>
      <c r="E1550" s="107"/>
      <c r="F1550" s="108"/>
      <c r="G1550" s="109"/>
      <c r="H1550" s="109"/>
      <c r="I1550" s="109"/>
      <c r="J1550" s="109"/>
      <c r="K1550" s="110"/>
      <c r="L1550" s="181"/>
      <c r="M1550" s="181"/>
      <c r="N1550" s="11"/>
      <c r="O1550" s="186"/>
      <c r="P1550" s="186"/>
      <c r="Q1550" s="11"/>
      <c r="R1550" s="172"/>
      <c r="S1550" s="172"/>
      <c r="T1550" s="172"/>
      <c r="U1550" s="172"/>
      <c r="V1550" s="172"/>
      <c r="W1550" s="11"/>
      <c r="X1550" s="11"/>
      <c r="Y1550" s="11"/>
      <c r="Z1550" s="11"/>
      <c r="AA1550" s="11"/>
      <c r="AB1550" s="11"/>
      <c r="AC1550" s="11"/>
      <c r="AD1550" s="11"/>
      <c r="AE1550" s="11"/>
      <c r="AF1550" s="11"/>
      <c r="AG1550" s="11"/>
      <c r="AH1550" s="11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1"/>
      <c r="BH1550" s="11"/>
      <c r="BI1550" s="11"/>
      <c r="BJ1550" s="11"/>
      <c r="BK1550" s="11"/>
      <c r="BL1550" s="11"/>
      <c r="BM1550" s="11"/>
      <c r="BN1550" s="11"/>
      <c r="BO1550" s="11"/>
      <c r="BP1550" s="11"/>
      <c r="BQ1550" s="11"/>
      <c r="BR1550" s="11"/>
      <c r="BS1550" s="11"/>
      <c r="BT1550" s="11"/>
      <c r="BU1550" s="11"/>
      <c r="BV1550" s="11"/>
      <c r="BW1550" s="11"/>
      <c r="BX1550" s="11"/>
      <c r="BY1550" s="11"/>
      <c r="BZ1550" s="11"/>
      <c r="CA1550" s="11"/>
      <c r="CB1550" s="11"/>
    </row>
    <row r="1551" spans="1:80" s="9" customFormat="1" x14ac:dyDescent="0.2">
      <c r="A1551" s="7"/>
      <c r="B1551" s="105"/>
      <c r="C1551" s="106"/>
      <c r="D1551" s="107"/>
      <c r="E1551" s="107"/>
      <c r="F1551" s="108"/>
      <c r="G1551" s="109"/>
      <c r="H1551" s="109"/>
      <c r="I1551" s="109"/>
      <c r="J1551" s="109"/>
      <c r="K1551" s="110"/>
      <c r="L1551" s="181"/>
      <c r="M1551" s="181"/>
      <c r="N1551" s="11"/>
      <c r="O1551" s="186"/>
      <c r="P1551" s="186"/>
      <c r="Q1551" s="11"/>
      <c r="R1551" s="172"/>
      <c r="S1551" s="172"/>
      <c r="T1551" s="172"/>
      <c r="U1551" s="172"/>
      <c r="V1551" s="172"/>
      <c r="W1551" s="11"/>
      <c r="X1551" s="11"/>
      <c r="Y1551" s="11"/>
      <c r="Z1551" s="11"/>
      <c r="AA1551" s="11"/>
      <c r="AB1551" s="11"/>
      <c r="AC1551" s="11"/>
      <c r="AD1551" s="11"/>
      <c r="AE1551" s="11"/>
      <c r="AF1551" s="11"/>
      <c r="AG1551" s="11"/>
      <c r="AH1551" s="11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1"/>
      <c r="BH1551" s="11"/>
      <c r="BI1551" s="11"/>
      <c r="BJ1551" s="11"/>
      <c r="BK1551" s="11"/>
      <c r="BL1551" s="11"/>
      <c r="BM1551" s="11"/>
      <c r="BN1551" s="11"/>
      <c r="BO1551" s="11"/>
      <c r="BP1551" s="11"/>
      <c r="BQ1551" s="11"/>
      <c r="BR1551" s="11"/>
      <c r="BS1551" s="11"/>
      <c r="BT1551" s="11"/>
      <c r="BU1551" s="11"/>
      <c r="BV1551" s="11"/>
      <c r="BW1551" s="11"/>
      <c r="BX1551" s="11"/>
      <c r="BY1551" s="11"/>
      <c r="BZ1551" s="11"/>
      <c r="CA1551" s="11"/>
      <c r="CB1551" s="11"/>
    </row>
    <row r="1552" spans="1:80" s="9" customFormat="1" x14ac:dyDescent="0.2">
      <c r="A1552" s="7"/>
      <c r="B1552" s="105"/>
      <c r="C1552" s="106"/>
      <c r="D1552" s="107"/>
      <c r="E1552" s="107"/>
      <c r="F1552" s="108"/>
      <c r="G1552" s="109"/>
      <c r="H1552" s="109"/>
      <c r="I1552" s="109"/>
      <c r="J1552" s="109"/>
      <c r="K1552" s="110"/>
      <c r="L1552" s="181"/>
      <c r="M1552" s="181"/>
      <c r="N1552" s="11"/>
      <c r="O1552" s="186"/>
      <c r="P1552" s="186"/>
      <c r="Q1552" s="11"/>
      <c r="R1552" s="172"/>
      <c r="S1552" s="172"/>
      <c r="T1552" s="172"/>
      <c r="U1552" s="172"/>
      <c r="V1552" s="172"/>
      <c r="W1552" s="11"/>
      <c r="X1552" s="11"/>
      <c r="Y1552" s="11"/>
      <c r="Z1552" s="11"/>
      <c r="AA1552" s="11"/>
      <c r="AB1552" s="11"/>
      <c r="AC1552" s="11"/>
      <c r="AD1552" s="11"/>
      <c r="AE1552" s="11"/>
      <c r="AF1552" s="11"/>
      <c r="AG1552" s="11"/>
      <c r="AH1552" s="11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1"/>
      <c r="BH1552" s="11"/>
      <c r="BI1552" s="11"/>
      <c r="BJ1552" s="11"/>
      <c r="BK1552" s="11"/>
      <c r="BL1552" s="11"/>
      <c r="BM1552" s="11"/>
      <c r="BN1552" s="11"/>
      <c r="BO1552" s="11"/>
      <c r="BP1552" s="11"/>
      <c r="BQ1552" s="11"/>
      <c r="BR1552" s="11"/>
      <c r="BS1552" s="11"/>
      <c r="BT1552" s="11"/>
      <c r="BU1552" s="11"/>
      <c r="BV1552" s="11"/>
      <c r="BW1552" s="11"/>
      <c r="BX1552" s="11"/>
      <c r="BY1552" s="11"/>
      <c r="BZ1552" s="11"/>
      <c r="CA1552" s="11"/>
      <c r="CB1552" s="11"/>
    </row>
    <row r="1553" spans="1:80" s="9" customFormat="1" x14ac:dyDescent="0.2">
      <c r="A1553" s="7"/>
      <c r="B1553" s="105"/>
      <c r="C1553" s="106"/>
      <c r="D1553" s="107"/>
      <c r="E1553" s="107"/>
      <c r="F1553" s="108"/>
      <c r="G1553" s="109"/>
      <c r="H1553" s="109"/>
      <c r="I1553" s="109"/>
      <c r="J1553" s="109"/>
      <c r="K1553" s="110"/>
      <c r="L1553" s="181"/>
      <c r="M1553" s="181"/>
      <c r="N1553" s="11"/>
      <c r="O1553" s="186"/>
      <c r="P1553" s="186"/>
      <c r="Q1553" s="11"/>
      <c r="R1553" s="172"/>
      <c r="S1553" s="172"/>
      <c r="T1553" s="172"/>
      <c r="U1553" s="172"/>
      <c r="V1553" s="172"/>
      <c r="W1553" s="11"/>
      <c r="X1553" s="11"/>
      <c r="Y1553" s="11"/>
      <c r="Z1553" s="11"/>
      <c r="AA1553" s="11"/>
      <c r="AB1553" s="11"/>
      <c r="AC1553" s="11"/>
      <c r="AD1553" s="11"/>
      <c r="AE1553" s="11"/>
      <c r="AF1553" s="11"/>
      <c r="AG1553" s="11"/>
      <c r="AH1553" s="11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1"/>
      <c r="BH1553" s="11"/>
      <c r="BI1553" s="11"/>
      <c r="BJ1553" s="11"/>
      <c r="BK1553" s="11"/>
      <c r="BL1553" s="11"/>
      <c r="BM1553" s="11"/>
      <c r="BN1553" s="11"/>
      <c r="BO1553" s="11"/>
      <c r="BP1553" s="11"/>
      <c r="BQ1553" s="11"/>
      <c r="BR1553" s="11"/>
      <c r="BS1553" s="11"/>
      <c r="BT1553" s="11"/>
      <c r="BU1553" s="11"/>
      <c r="BV1553" s="11"/>
      <c r="BW1553" s="11"/>
      <c r="BX1553" s="11"/>
      <c r="BY1553" s="11"/>
      <c r="BZ1553" s="11"/>
      <c r="CA1553" s="11"/>
      <c r="CB1553" s="11"/>
    </row>
    <row r="1554" spans="1:80" s="9" customFormat="1" x14ac:dyDescent="0.2">
      <c r="A1554" s="7"/>
      <c r="B1554" s="105"/>
      <c r="C1554" s="106"/>
      <c r="D1554" s="107"/>
      <c r="E1554" s="107"/>
      <c r="F1554" s="108"/>
      <c r="G1554" s="109"/>
      <c r="H1554" s="109"/>
      <c r="I1554" s="109"/>
      <c r="J1554" s="109"/>
      <c r="K1554" s="110"/>
      <c r="L1554" s="181"/>
      <c r="M1554" s="181"/>
      <c r="N1554" s="11"/>
      <c r="O1554" s="186"/>
      <c r="P1554" s="186"/>
      <c r="Q1554" s="11"/>
      <c r="R1554" s="172"/>
      <c r="S1554" s="172"/>
      <c r="T1554" s="172"/>
      <c r="U1554" s="172"/>
      <c r="V1554" s="172"/>
      <c r="W1554" s="11"/>
      <c r="X1554" s="11"/>
      <c r="Y1554" s="11"/>
      <c r="Z1554" s="11"/>
      <c r="AA1554" s="11"/>
      <c r="AB1554" s="11"/>
      <c r="AC1554" s="11"/>
      <c r="AD1554" s="11"/>
      <c r="AE1554" s="11"/>
      <c r="AF1554" s="11"/>
      <c r="AG1554" s="11"/>
      <c r="AH1554" s="11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1"/>
      <c r="BH1554" s="11"/>
      <c r="BI1554" s="11"/>
      <c r="BJ1554" s="11"/>
      <c r="BK1554" s="11"/>
      <c r="BL1554" s="11"/>
      <c r="BM1554" s="11"/>
      <c r="BN1554" s="11"/>
      <c r="BO1554" s="11"/>
      <c r="BP1554" s="11"/>
      <c r="BQ1554" s="11"/>
      <c r="BR1554" s="11"/>
      <c r="BS1554" s="11"/>
      <c r="BT1554" s="11"/>
      <c r="BU1554" s="11"/>
      <c r="BV1554" s="11"/>
      <c r="BW1554" s="11"/>
      <c r="BX1554" s="11"/>
      <c r="BY1554" s="11"/>
      <c r="BZ1554" s="11"/>
      <c r="CA1554" s="11"/>
      <c r="CB1554" s="11"/>
    </row>
    <row r="1555" spans="1:80" s="9" customFormat="1" x14ac:dyDescent="0.2">
      <c r="A1555" s="7"/>
      <c r="B1555" s="105"/>
      <c r="C1555" s="106"/>
      <c r="D1555" s="107"/>
      <c r="E1555" s="107"/>
      <c r="F1555" s="108"/>
      <c r="G1555" s="109"/>
      <c r="H1555" s="109"/>
      <c r="I1555" s="109"/>
      <c r="J1555" s="109"/>
      <c r="K1555" s="110"/>
      <c r="L1555" s="181"/>
      <c r="M1555" s="181"/>
      <c r="N1555" s="11"/>
      <c r="O1555" s="186"/>
      <c r="P1555" s="186"/>
      <c r="Q1555" s="11"/>
      <c r="R1555" s="172"/>
      <c r="S1555" s="172"/>
      <c r="T1555" s="172"/>
      <c r="U1555" s="172"/>
      <c r="V1555" s="172"/>
      <c r="W1555" s="11"/>
      <c r="X1555" s="11"/>
      <c r="Y1555" s="11"/>
      <c r="Z1555" s="11"/>
      <c r="AA1555" s="11"/>
      <c r="AB1555" s="11"/>
      <c r="AC1555" s="11"/>
      <c r="AD1555" s="11"/>
      <c r="AE1555" s="11"/>
      <c r="AF1555" s="11"/>
      <c r="AG1555" s="11"/>
      <c r="AH1555" s="11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1"/>
      <c r="BH1555" s="11"/>
      <c r="BI1555" s="11"/>
      <c r="BJ1555" s="11"/>
      <c r="BK1555" s="11"/>
      <c r="BL1555" s="11"/>
      <c r="BM1555" s="11"/>
      <c r="BN1555" s="11"/>
      <c r="BO1555" s="11"/>
      <c r="BP1555" s="11"/>
      <c r="BQ1555" s="11"/>
      <c r="BR1555" s="11"/>
      <c r="BS1555" s="11"/>
      <c r="BT1555" s="11"/>
      <c r="BU1555" s="11"/>
      <c r="BV1555" s="11"/>
      <c r="BW1555" s="11"/>
      <c r="BX1555" s="11"/>
      <c r="BY1555" s="11"/>
      <c r="BZ1555" s="11"/>
      <c r="CA1555" s="11"/>
      <c r="CB1555" s="11"/>
    </row>
    <row r="1556" spans="1:80" s="9" customFormat="1" x14ac:dyDescent="0.2">
      <c r="A1556" s="7"/>
      <c r="B1556" s="105"/>
      <c r="C1556" s="106"/>
      <c r="D1556" s="107"/>
      <c r="E1556" s="107"/>
      <c r="F1556" s="108"/>
      <c r="G1556" s="109"/>
      <c r="H1556" s="109"/>
      <c r="I1556" s="109"/>
      <c r="J1556" s="109"/>
      <c r="K1556" s="110"/>
      <c r="L1556" s="181"/>
      <c r="M1556" s="181"/>
      <c r="N1556" s="11"/>
      <c r="O1556" s="186"/>
      <c r="P1556" s="186"/>
      <c r="Q1556" s="11"/>
      <c r="R1556" s="172"/>
      <c r="S1556" s="172"/>
      <c r="T1556" s="172"/>
      <c r="U1556" s="172"/>
      <c r="V1556" s="172"/>
      <c r="W1556" s="11"/>
      <c r="X1556" s="11"/>
      <c r="Y1556" s="11"/>
      <c r="Z1556" s="11"/>
      <c r="AA1556" s="11"/>
      <c r="AB1556" s="11"/>
      <c r="AC1556" s="11"/>
      <c r="AD1556" s="11"/>
      <c r="AE1556" s="11"/>
      <c r="AF1556" s="11"/>
      <c r="AG1556" s="11"/>
      <c r="AH1556" s="11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1"/>
      <c r="BH1556" s="11"/>
      <c r="BI1556" s="11"/>
      <c r="BJ1556" s="11"/>
      <c r="BK1556" s="11"/>
      <c r="BL1556" s="11"/>
      <c r="BM1556" s="11"/>
      <c r="BN1556" s="11"/>
      <c r="BO1556" s="11"/>
      <c r="BP1556" s="11"/>
      <c r="BQ1556" s="11"/>
      <c r="BR1556" s="11"/>
      <c r="BS1556" s="11"/>
      <c r="BT1556" s="11"/>
      <c r="BU1556" s="11"/>
      <c r="BV1556" s="11"/>
      <c r="BW1556" s="11"/>
      <c r="BX1556" s="11"/>
      <c r="BY1556" s="11"/>
      <c r="BZ1556" s="11"/>
      <c r="CA1556" s="11"/>
      <c r="CB1556" s="11"/>
    </row>
    <row r="1557" spans="1:80" s="9" customFormat="1" x14ac:dyDescent="0.2">
      <c r="A1557" s="7"/>
      <c r="B1557" s="105"/>
      <c r="C1557" s="106"/>
      <c r="D1557" s="107"/>
      <c r="E1557" s="107"/>
      <c r="F1557" s="108"/>
      <c r="G1557" s="109"/>
      <c r="H1557" s="109"/>
      <c r="I1557" s="109"/>
      <c r="J1557" s="109"/>
      <c r="K1557" s="110"/>
      <c r="L1557" s="181"/>
      <c r="M1557" s="181"/>
      <c r="N1557" s="11"/>
      <c r="O1557" s="186"/>
      <c r="P1557" s="186"/>
      <c r="Q1557" s="11"/>
      <c r="R1557" s="172"/>
      <c r="S1557" s="172"/>
      <c r="T1557" s="172"/>
      <c r="U1557" s="172"/>
      <c r="V1557" s="172"/>
      <c r="W1557" s="11"/>
      <c r="X1557" s="11"/>
      <c r="Y1557" s="11"/>
      <c r="Z1557" s="11"/>
      <c r="AA1557" s="11"/>
      <c r="AB1557" s="11"/>
      <c r="AC1557" s="11"/>
      <c r="AD1557" s="11"/>
      <c r="AE1557" s="11"/>
      <c r="AF1557" s="11"/>
      <c r="AG1557" s="11"/>
      <c r="AH1557" s="11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1"/>
      <c r="BH1557" s="11"/>
      <c r="BI1557" s="11"/>
      <c r="BJ1557" s="11"/>
      <c r="BK1557" s="11"/>
      <c r="BL1557" s="11"/>
      <c r="BM1557" s="11"/>
      <c r="BN1557" s="11"/>
      <c r="BO1557" s="11"/>
      <c r="BP1557" s="11"/>
      <c r="BQ1557" s="11"/>
      <c r="BR1557" s="11"/>
      <c r="BS1557" s="11"/>
      <c r="BT1557" s="11"/>
      <c r="BU1557" s="11"/>
      <c r="BV1557" s="11"/>
      <c r="BW1557" s="11"/>
      <c r="BX1557" s="11"/>
      <c r="BY1557" s="11"/>
      <c r="BZ1557" s="11"/>
      <c r="CA1557" s="11"/>
      <c r="CB1557" s="11"/>
    </row>
    <row r="1558" spans="1:80" s="9" customFormat="1" x14ac:dyDescent="0.2">
      <c r="A1558" s="7"/>
      <c r="B1558" s="105"/>
      <c r="C1558" s="106"/>
      <c r="D1558" s="107"/>
      <c r="E1558" s="107"/>
      <c r="F1558" s="108"/>
      <c r="G1558" s="109"/>
      <c r="H1558" s="109"/>
      <c r="I1558" s="109"/>
      <c r="J1558" s="109"/>
      <c r="K1558" s="110"/>
      <c r="L1558" s="181"/>
      <c r="M1558" s="181"/>
      <c r="N1558" s="11"/>
      <c r="O1558" s="186"/>
      <c r="P1558" s="186"/>
      <c r="Q1558" s="11"/>
      <c r="R1558" s="172"/>
      <c r="S1558" s="172"/>
      <c r="T1558" s="172"/>
      <c r="U1558" s="172"/>
      <c r="V1558" s="172"/>
      <c r="W1558" s="11"/>
      <c r="X1558" s="11"/>
      <c r="Y1558" s="11"/>
      <c r="Z1558" s="11"/>
      <c r="AA1558" s="11"/>
      <c r="AB1558" s="11"/>
      <c r="AC1558" s="11"/>
      <c r="AD1558" s="11"/>
      <c r="AE1558" s="11"/>
      <c r="AF1558" s="11"/>
      <c r="AG1558" s="11"/>
      <c r="AH1558" s="11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1"/>
      <c r="BH1558" s="11"/>
      <c r="BI1558" s="11"/>
      <c r="BJ1558" s="11"/>
      <c r="BK1558" s="11"/>
      <c r="BL1558" s="11"/>
      <c r="BM1558" s="11"/>
      <c r="BN1558" s="11"/>
      <c r="BO1558" s="11"/>
      <c r="BP1558" s="11"/>
      <c r="BQ1558" s="11"/>
      <c r="BR1558" s="11"/>
      <c r="BS1558" s="11"/>
      <c r="BT1558" s="11"/>
      <c r="BU1558" s="11"/>
      <c r="BV1558" s="11"/>
      <c r="BW1558" s="11"/>
      <c r="BX1558" s="11"/>
      <c r="BY1558" s="11"/>
      <c r="BZ1558" s="11"/>
      <c r="CA1558" s="11"/>
      <c r="CB1558" s="11"/>
    </row>
    <row r="1559" spans="1:80" s="9" customFormat="1" x14ac:dyDescent="0.2">
      <c r="A1559" s="7"/>
      <c r="B1559" s="105"/>
      <c r="C1559" s="106"/>
      <c r="D1559" s="107"/>
      <c r="E1559" s="107"/>
      <c r="F1559" s="108"/>
      <c r="G1559" s="109"/>
      <c r="H1559" s="109"/>
      <c r="I1559" s="109"/>
      <c r="J1559" s="109"/>
      <c r="K1559" s="110"/>
      <c r="L1559" s="181"/>
      <c r="M1559" s="181"/>
      <c r="N1559" s="11"/>
      <c r="O1559" s="186"/>
      <c r="P1559" s="186"/>
      <c r="Q1559" s="11"/>
      <c r="R1559" s="172"/>
      <c r="S1559" s="172"/>
      <c r="T1559" s="172"/>
      <c r="U1559" s="172"/>
      <c r="V1559" s="172"/>
      <c r="W1559" s="11"/>
      <c r="X1559" s="11"/>
      <c r="Y1559" s="11"/>
      <c r="Z1559" s="11"/>
      <c r="AA1559" s="11"/>
      <c r="AB1559" s="11"/>
      <c r="AC1559" s="11"/>
      <c r="AD1559" s="11"/>
      <c r="AE1559" s="11"/>
      <c r="AF1559" s="11"/>
      <c r="AG1559" s="11"/>
      <c r="AH1559" s="11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1"/>
      <c r="BH1559" s="11"/>
      <c r="BI1559" s="11"/>
      <c r="BJ1559" s="11"/>
      <c r="BK1559" s="11"/>
      <c r="BL1559" s="11"/>
      <c r="BM1559" s="11"/>
      <c r="BN1559" s="11"/>
      <c r="BO1559" s="11"/>
      <c r="BP1559" s="11"/>
      <c r="BQ1559" s="11"/>
      <c r="BR1559" s="11"/>
      <c r="BS1559" s="11"/>
      <c r="BT1559" s="11"/>
      <c r="BU1559" s="11"/>
      <c r="BV1559" s="11"/>
      <c r="BW1559" s="11"/>
      <c r="BX1559" s="11"/>
      <c r="BY1559" s="11"/>
      <c r="BZ1559" s="11"/>
      <c r="CA1559" s="11"/>
      <c r="CB1559" s="11"/>
    </row>
    <row r="1560" spans="1:80" s="9" customFormat="1" x14ac:dyDescent="0.2">
      <c r="A1560" s="7"/>
      <c r="B1560" s="105"/>
      <c r="C1560" s="106"/>
      <c r="D1560" s="107"/>
      <c r="E1560" s="107"/>
      <c r="F1560" s="108"/>
      <c r="G1560" s="109"/>
      <c r="H1560" s="109"/>
      <c r="I1560" s="109"/>
      <c r="J1560" s="109"/>
      <c r="K1560" s="110"/>
      <c r="L1560" s="181"/>
      <c r="M1560" s="181"/>
      <c r="N1560" s="11"/>
      <c r="O1560" s="186"/>
      <c r="P1560" s="186"/>
      <c r="Q1560" s="11"/>
      <c r="R1560" s="172"/>
      <c r="S1560" s="172"/>
      <c r="T1560" s="172"/>
      <c r="U1560" s="172"/>
      <c r="V1560" s="172"/>
      <c r="W1560" s="11"/>
      <c r="X1560" s="11"/>
      <c r="Y1560" s="11"/>
      <c r="Z1560" s="11"/>
      <c r="AA1560" s="11"/>
      <c r="AB1560" s="11"/>
      <c r="AC1560" s="11"/>
      <c r="AD1560" s="11"/>
      <c r="AE1560" s="11"/>
      <c r="AF1560" s="11"/>
      <c r="AG1560" s="11"/>
      <c r="AH1560" s="11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1"/>
      <c r="BH1560" s="11"/>
      <c r="BI1560" s="11"/>
      <c r="BJ1560" s="11"/>
      <c r="BK1560" s="11"/>
      <c r="BL1560" s="11"/>
      <c r="BM1560" s="11"/>
      <c r="BN1560" s="11"/>
      <c r="BO1560" s="11"/>
      <c r="BP1560" s="11"/>
      <c r="BQ1560" s="11"/>
      <c r="BR1560" s="11"/>
      <c r="BS1560" s="11"/>
      <c r="BT1560" s="11"/>
      <c r="BU1560" s="11"/>
      <c r="BV1560" s="11"/>
      <c r="BW1560" s="11"/>
      <c r="BX1560" s="11"/>
      <c r="BY1560" s="11"/>
      <c r="BZ1560" s="11"/>
      <c r="CA1560" s="11"/>
      <c r="CB1560" s="11"/>
    </row>
    <row r="1561" spans="1:80" s="9" customFormat="1" x14ac:dyDescent="0.2">
      <c r="A1561" s="7"/>
      <c r="B1561" s="105"/>
      <c r="C1561" s="106"/>
      <c r="D1561" s="107"/>
      <c r="E1561" s="107"/>
      <c r="F1561" s="108"/>
      <c r="G1561" s="109"/>
      <c r="H1561" s="109"/>
      <c r="I1561" s="109"/>
      <c r="J1561" s="109"/>
      <c r="K1561" s="110"/>
      <c r="L1561" s="181"/>
      <c r="M1561" s="181"/>
      <c r="N1561" s="11"/>
      <c r="O1561" s="186"/>
      <c r="P1561" s="186"/>
      <c r="Q1561" s="11"/>
      <c r="R1561" s="172"/>
      <c r="S1561" s="172"/>
      <c r="T1561" s="172"/>
      <c r="U1561" s="172"/>
      <c r="V1561" s="172"/>
      <c r="W1561" s="11"/>
      <c r="X1561" s="11"/>
      <c r="Y1561" s="11"/>
      <c r="Z1561" s="11"/>
      <c r="AA1561" s="11"/>
      <c r="AB1561" s="11"/>
      <c r="AC1561" s="11"/>
      <c r="AD1561" s="11"/>
      <c r="AE1561" s="11"/>
      <c r="AF1561" s="11"/>
      <c r="AG1561" s="11"/>
      <c r="AH1561" s="11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1"/>
      <c r="BH1561" s="11"/>
      <c r="BI1561" s="11"/>
      <c r="BJ1561" s="11"/>
      <c r="BK1561" s="11"/>
      <c r="BL1561" s="11"/>
      <c r="BM1561" s="11"/>
      <c r="BN1561" s="11"/>
      <c r="BO1561" s="11"/>
      <c r="BP1561" s="11"/>
      <c r="BQ1561" s="11"/>
      <c r="BR1561" s="11"/>
      <c r="BS1561" s="11"/>
      <c r="BT1561" s="11"/>
      <c r="BU1561" s="11"/>
      <c r="BV1561" s="11"/>
      <c r="BW1561" s="11"/>
      <c r="BX1561" s="11"/>
      <c r="BY1561" s="11"/>
      <c r="BZ1561" s="11"/>
      <c r="CA1561" s="11"/>
      <c r="CB1561" s="11"/>
    </row>
    <row r="1562" spans="1:80" s="9" customFormat="1" x14ac:dyDescent="0.2">
      <c r="A1562" s="7"/>
      <c r="B1562" s="105"/>
      <c r="C1562" s="106"/>
      <c r="D1562" s="107"/>
      <c r="E1562" s="107"/>
      <c r="F1562" s="108"/>
      <c r="G1562" s="109"/>
      <c r="H1562" s="109"/>
      <c r="I1562" s="109"/>
      <c r="J1562" s="109"/>
      <c r="K1562" s="110"/>
      <c r="L1562" s="181"/>
      <c r="M1562" s="181"/>
      <c r="N1562" s="11"/>
      <c r="O1562" s="186"/>
      <c r="P1562" s="186"/>
      <c r="Q1562" s="11"/>
      <c r="R1562" s="172"/>
      <c r="S1562" s="172"/>
      <c r="T1562" s="172"/>
      <c r="U1562" s="172"/>
      <c r="V1562" s="172"/>
      <c r="W1562" s="11"/>
      <c r="X1562" s="11"/>
      <c r="Y1562" s="11"/>
      <c r="Z1562" s="11"/>
      <c r="AA1562" s="11"/>
      <c r="AB1562" s="11"/>
      <c r="AC1562" s="11"/>
      <c r="AD1562" s="11"/>
      <c r="AE1562" s="11"/>
      <c r="AF1562" s="11"/>
      <c r="AG1562" s="11"/>
      <c r="AH1562" s="11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1"/>
      <c r="BH1562" s="11"/>
      <c r="BI1562" s="11"/>
      <c r="BJ1562" s="11"/>
      <c r="BK1562" s="11"/>
      <c r="BL1562" s="11"/>
      <c r="BM1562" s="11"/>
      <c r="BN1562" s="11"/>
      <c r="BO1562" s="11"/>
      <c r="BP1562" s="11"/>
      <c r="BQ1562" s="11"/>
      <c r="BR1562" s="11"/>
      <c r="BS1562" s="11"/>
      <c r="BT1562" s="11"/>
      <c r="BU1562" s="11"/>
      <c r="BV1562" s="11"/>
      <c r="BW1562" s="11"/>
      <c r="BX1562" s="11"/>
      <c r="BY1562" s="11"/>
      <c r="BZ1562" s="11"/>
      <c r="CA1562" s="11"/>
      <c r="CB1562" s="11"/>
    </row>
    <row r="1563" spans="1:80" s="9" customFormat="1" x14ac:dyDescent="0.2">
      <c r="A1563" s="7"/>
      <c r="B1563" s="105"/>
      <c r="C1563" s="106"/>
      <c r="D1563" s="107"/>
      <c r="E1563" s="107"/>
      <c r="F1563" s="108"/>
      <c r="G1563" s="109"/>
      <c r="H1563" s="109"/>
      <c r="I1563" s="109"/>
      <c r="J1563" s="109"/>
      <c r="K1563" s="110"/>
      <c r="L1563" s="181"/>
      <c r="M1563" s="181"/>
      <c r="N1563" s="11"/>
      <c r="O1563" s="186"/>
      <c r="P1563" s="186"/>
      <c r="Q1563" s="11"/>
      <c r="R1563" s="172"/>
      <c r="S1563" s="172"/>
      <c r="T1563" s="172"/>
      <c r="U1563" s="172"/>
      <c r="V1563" s="172"/>
      <c r="W1563" s="11"/>
      <c r="X1563" s="11"/>
      <c r="Y1563" s="11"/>
      <c r="Z1563" s="11"/>
      <c r="AA1563" s="11"/>
      <c r="AB1563" s="11"/>
      <c r="AC1563" s="11"/>
      <c r="AD1563" s="11"/>
      <c r="AE1563" s="11"/>
      <c r="AF1563" s="11"/>
      <c r="AG1563" s="11"/>
      <c r="AH1563" s="11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1"/>
      <c r="BH1563" s="11"/>
      <c r="BI1563" s="11"/>
      <c r="BJ1563" s="11"/>
      <c r="BK1563" s="11"/>
      <c r="BL1563" s="11"/>
      <c r="BM1563" s="11"/>
      <c r="BN1563" s="11"/>
      <c r="BO1563" s="11"/>
      <c r="BP1563" s="11"/>
      <c r="BQ1563" s="11"/>
      <c r="BR1563" s="11"/>
      <c r="BS1563" s="11"/>
      <c r="BT1563" s="11"/>
      <c r="BU1563" s="11"/>
      <c r="BV1563" s="11"/>
      <c r="BW1563" s="11"/>
      <c r="BX1563" s="11"/>
      <c r="BY1563" s="11"/>
      <c r="BZ1563" s="11"/>
      <c r="CA1563" s="11"/>
      <c r="CB1563" s="11"/>
    </row>
    <row r="1564" spans="1:80" s="9" customFormat="1" x14ac:dyDescent="0.2">
      <c r="A1564" s="7"/>
      <c r="B1564" s="105"/>
      <c r="C1564" s="106"/>
      <c r="D1564" s="107"/>
      <c r="E1564" s="107"/>
      <c r="F1564" s="108"/>
      <c r="G1564" s="109"/>
      <c r="H1564" s="109"/>
      <c r="I1564" s="109"/>
      <c r="J1564" s="109"/>
      <c r="K1564" s="110"/>
      <c r="L1564" s="181"/>
      <c r="M1564" s="181"/>
      <c r="N1564" s="11"/>
      <c r="O1564" s="186"/>
      <c r="P1564" s="186"/>
      <c r="Q1564" s="11"/>
      <c r="R1564" s="172"/>
      <c r="S1564" s="172"/>
      <c r="T1564" s="172"/>
      <c r="U1564" s="172"/>
      <c r="V1564" s="172"/>
      <c r="W1564" s="11"/>
      <c r="X1564" s="11"/>
      <c r="Y1564" s="11"/>
      <c r="Z1564" s="11"/>
      <c r="AA1564" s="11"/>
      <c r="AB1564" s="11"/>
      <c r="AC1564" s="11"/>
      <c r="AD1564" s="11"/>
      <c r="AE1564" s="11"/>
      <c r="AF1564" s="11"/>
      <c r="AG1564" s="11"/>
      <c r="AH1564" s="11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1"/>
      <c r="BH1564" s="11"/>
      <c r="BI1564" s="11"/>
      <c r="BJ1564" s="11"/>
      <c r="BK1564" s="11"/>
      <c r="BL1564" s="11"/>
      <c r="BM1564" s="11"/>
      <c r="BN1564" s="11"/>
      <c r="BO1564" s="11"/>
      <c r="BP1564" s="11"/>
      <c r="BQ1564" s="11"/>
      <c r="BR1564" s="11"/>
      <c r="BS1564" s="11"/>
      <c r="BT1564" s="11"/>
      <c r="BU1564" s="11"/>
      <c r="BV1564" s="11"/>
      <c r="BW1564" s="11"/>
      <c r="BX1564" s="11"/>
      <c r="BY1564" s="11"/>
      <c r="BZ1564" s="11"/>
      <c r="CA1564" s="11"/>
      <c r="CB1564" s="11"/>
    </row>
    <row r="1565" spans="1:80" s="9" customFormat="1" x14ac:dyDescent="0.2">
      <c r="A1565" s="7"/>
      <c r="B1565" s="105"/>
      <c r="C1565" s="106"/>
      <c r="D1565" s="107"/>
      <c r="E1565" s="107"/>
      <c r="F1565" s="108"/>
      <c r="G1565" s="109"/>
      <c r="H1565" s="109"/>
      <c r="I1565" s="109"/>
      <c r="J1565" s="109"/>
      <c r="K1565" s="110"/>
      <c r="L1565" s="181"/>
      <c r="M1565" s="181"/>
      <c r="N1565" s="11"/>
      <c r="O1565" s="186"/>
      <c r="P1565" s="186"/>
      <c r="Q1565" s="11"/>
      <c r="R1565" s="172"/>
      <c r="S1565" s="172"/>
      <c r="T1565" s="172"/>
      <c r="U1565" s="172"/>
      <c r="V1565" s="172"/>
      <c r="W1565" s="11"/>
      <c r="X1565" s="11"/>
      <c r="Y1565" s="11"/>
      <c r="Z1565" s="11"/>
      <c r="AA1565" s="11"/>
      <c r="AB1565" s="11"/>
      <c r="AC1565" s="11"/>
      <c r="AD1565" s="11"/>
      <c r="AE1565" s="11"/>
      <c r="AF1565" s="11"/>
      <c r="AG1565" s="11"/>
      <c r="AH1565" s="11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1"/>
      <c r="BH1565" s="11"/>
      <c r="BI1565" s="11"/>
      <c r="BJ1565" s="11"/>
      <c r="BK1565" s="11"/>
      <c r="BL1565" s="11"/>
      <c r="BM1565" s="11"/>
      <c r="BN1565" s="11"/>
      <c r="BO1565" s="11"/>
      <c r="BP1565" s="11"/>
      <c r="BQ1565" s="11"/>
      <c r="BR1565" s="11"/>
      <c r="BS1565" s="11"/>
      <c r="BT1565" s="11"/>
      <c r="BU1565" s="11"/>
      <c r="BV1565" s="11"/>
      <c r="BW1565" s="11"/>
      <c r="BX1565" s="11"/>
      <c r="BY1565" s="11"/>
      <c r="BZ1565" s="11"/>
      <c r="CA1565" s="11"/>
      <c r="CB1565" s="11"/>
    </row>
    <row r="1566" spans="1:80" s="9" customFormat="1" x14ac:dyDescent="0.2">
      <c r="A1566" s="7"/>
      <c r="B1566" s="105"/>
      <c r="C1566" s="106"/>
      <c r="D1566" s="107"/>
      <c r="E1566" s="107"/>
      <c r="F1566" s="108"/>
      <c r="G1566" s="109"/>
      <c r="H1566" s="109"/>
      <c r="I1566" s="109"/>
      <c r="J1566" s="109"/>
      <c r="K1566" s="110"/>
      <c r="L1566" s="181"/>
      <c r="M1566" s="181"/>
      <c r="N1566" s="11"/>
      <c r="O1566" s="186"/>
      <c r="P1566" s="186"/>
      <c r="Q1566" s="11"/>
      <c r="R1566" s="172"/>
      <c r="S1566" s="172"/>
      <c r="T1566" s="172"/>
      <c r="U1566" s="172"/>
      <c r="V1566" s="172"/>
      <c r="W1566" s="11"/>
      <c r="X1566" s="11"/>
      <c r="Y1566" s="11"/>
      <c r="Z1566" s="11"/>
      <c r="AA1566" s="11"/>
      <c r="AB1566" s="11"/>
      <c r="AC1566" s="11"/>
      <c r="AD1566" s="11"/>
      <c r="AE1566" s="11"/>
      <c r="AF1566" s="11"/>
      <c r="AG1566" s="11"/>
      <c r="AH1566" s="11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1"/>
      <c r="BH1566" s="11"/>
      <c r="BI1566" s="11"/>
      <c r="BJ1566" s="11"/>
      <c r="BK1566" s="11"/>
      <c r="BL1566" s="11"/>
      <c r="BM1566" s="11"/>
      <c r="BN1566" s="11"/>
      <c r="BO1566" s="11"/>
      <c r="BP1566" s="11"/>
      <c r="BQ1566" s="11"/>
      <c r="BR1566" s="11"/>
      <c r="BS1566" s="11"/>
      <c r="BT1566" s="11"/>
      <c r="BU1566" s="11"/>
      <c r="BV1566" s="11"/>
      <c r="BW1566" s="11"/>
      <c r="BX1566" s="11"/>
      <c r="BY1566" s="11"/>
      <c r="BZ1566" s="11"/>
      <c r="CA1566" s="11"/>
      <c r="CB1566" s="11"/>
    </row>
    <row r="1567" spans="1:80" s="9" customFormat="1" x14ac:dyDescent="0.2">
      <c r="A1567" s="7"/>
      <c r="B1567" s="105"/>
      <c r="C1567" s="106"/>
      <c r="D1567" s="107"/>
      <c r="E1567" s="107"/>
      <c r="F1567" s="108"/>
      <c r="G1567" s="109"/>
      <c r="H1567" s="109"/>
      <c r="I1567" s="109"/>
      <c r="J1567" s="109"/>
      <c r="K1567" s="110"/>
      <c r="L1567" s="181"/>
      <c r="M1567" s="181"/>
      <c r="N1567" s="11"/>
      <c r="O1567" s="186"/>
      <c r="P1567" s="186"/>
      <c r="Q1567" s="11"/>
      <c r="R1567" s="172"/>
      <c r="S1567" s="172"/>
      <c r="T1567" s="172"/>
      <c r="U1567" s="172"/>
      <c r="V1567" s="172"/>
      <c r="W1567" s="11"/>
      <c r="X1567" s="11"/>
      <c r="Y1567" s="11"/>
      <c r="Z1567" s="11"/>
      <c r="AA1567" s="11"/>
      <c r="AB1567" s="11"/>
      <c r="AC1567" s="11"/>
      <c r="AD1567" s="11"/>
      <c r="AE1567" s="11"/>
      <c r="AF1567" s="11"/>
      <c r="AG1567" s="11"/>
      <c r="AH1567" s="11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1"/>
      <c r="BH1567" s="11"/>
      <c r="BI1567" s="11"/>
      <c r="BJ1567" s="11"/>
      <c r="BK1567" s="11"/>
      <c r="BL1567" s="11"/>
      <c r="BM1567" s="11"/>
      <c r="BN1567" s="11"/>
      <c r="BO1567" s="11"/>
      <c r="BP1567" s="11"/>
      <c r="BQ1567" s="11"/>
      <c r="BR1567" s="11"/>
      <c r="BS1567" s="11"/>
      <c r="BT1567" s="11"/>
      <c r="BU1567" s="11"/>
      <c r="BV1567" s="11"/>
      <c r="BW1567" s="11"/>
      <c r="BX1567" s="11"/>
      <c r="BY1567" s="11"/>
      <c r="BZ1567" s="11"/>
      <c r="CA1567" s="11"/>
      <c r="CB1567" s="11"/>
    </row>
    <row r="1568" spans="1:80" s="9" customFormat="1" x14ac:dyDescent="0.2">
      <c r="A1568" s="7"/>
      <c r="B1568" s="105"/>
      <c r="C1568" s="106"/>
      <c r="D1568" s="107"/>
      <c r="E1568" s="107"/>
      <c r="F1568" s="108"/>
      <c r="G1568" s="109"/>
      <c r="H1568" s="109"/>
      <c r="I1568" s="109"/>
      <c r="J1568" s="109"/>
      <c r="K1568" s="110"/>
      <c r="L1568" s="181"/>
      <c r="M1568" s="181"/>
      <c r="N1568" s="11"/>
      <c r="O1568" s="186"/>
      <c r="P1568" s="186"/>
      <c r="Q1568" s="11"/>
      <c r="R1568" s="172"/>
      <c r="S1568" s="172"/>
      <c r="T1568" s="172"/>
      <c r="U1568" s="172"/>
      <c r="V1568" s="172"/>
      <c r="W1568" s="11"/>
      <c r="X1568" s="11"/>
      <c r="Y1568" s="11"/>
      <c r="Z1568" s="11"/>
      <c r="AA1568" s="11"/>
      <c r="AB1568" s="11"/>
      <c r="AC1568" s="11"/>
      <c r="AD1568" s="11"/>
      <c r="AE1568" s="11"/>
      <c r="AF1568" s="11"/>
      <c r="AG1568" s="11"/>
      <c r="AH1568" s="11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1"/>
      <c r="BH1568" s="11"/>
      <c r="BI1568" s="11"/>
      <c r="BJ1568" s="11"/>
      <c r="BK1568" s="11"/>
      <c r="BL1568" s="11"/>
      <c r="BM1568" s="11"/>
      <c r="BN1568" s="11"/>
      <c r="BO1568" s="11"/>
      <c r="BP1568" s="11"/>
      <c r="BQ1568" s="11"/>
      <c r="BR1568" s="11"/>
      <c r="BS1568" s="11"/>
      <c r="BT1568" s="11"/>
      <c r="BU1568" s="11"/>
      <c r="BV1568" s="11"/>
      <c r="BW1568" s="11"/>
      <c r="BX1568" s="11"/>
      <c r="BY1568" s="11"/>
      <c r="BZ1568" s="11"/>
      <c r="CA1568" s="11"/>
      <c r="CB1568" s="11"/>
    </row>
    <row r="1569" spans="1:80" s="9" customFormat="1" x14ac:dyDescent="0.2">
      <c r="A1569" s="7"/>
      <c r="B1569" s="105"/>
      <c r="C1569" s="106"/>
      <c r="D1569" s="107"/>
      <c r="E1569" s="107"/>
      <c r="F1569" s="108"/>
      <c r="G1569" s="109"/>
      <c r="H1569" s="109"/>
      <c r="I1569" s="109"/>
      <c r="J1569" s="109"/>
      <c r="K1569" s="110"/>
      <c r="L1569" s="181"/>
      <c r="M1569" s="181"/>
      <c r="N1569" s="11"/>
      <c r="O1569" s="186"/>
      <c r="P1569" s="186"/>
      <c r="Q1569" s="11"/>
      <c r="R1569" s="172"/>
      <c r="S1569" s="172"/>
      <c r="T1569" s="172"/>
      <c r="U1569" s="172"/>
      <c r="V1569" s="172"/>
      <c r="W1569" s="11"/>
      <c r="X1569" s="11"/>
      <c r="Y1569" s="11"/>
      <c r="Z1569" s="11"/>
      <c r="AA1569" s="11"/>
      <c r="AB1569" s="11"/>
      <c r="AC1569" s="11"/>
      <c r="AD1569" s="11"/>
      <c r="AE1569" s="11"/>
      <c r="AF1569" s="11"/>
      <c r="AG1569" s="11"/>
      <c r="AH1569" s="11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1"/>
      <c r="BH1569" s="11"/>
      <c r="BI1569" s="11"/>
      <c r="BJ1569" s="11"/>
      <c r="BK1569" s="11"/>
      <c r="BL1569" s="11"/>
      <c r="BM1569" s="11"/>
      <c r="BN1569" s="11"/>
      <c r="BO1569" s="11"/>
      <c r="BP1569" s="11"/>
      <c r="BQ1569" s="11"/>
      <c r="BR1569" s="11"/>
      <c r="BS1569" s="11"/>
      <c r="BT1569" s="11"/>
      <c r="BU1569" s="11"/>
      <c r="BV1569" s="11"/>
      <c r="BW1569" s="11"/>
      <c r="BX1569" s="11"/>
      <c r="BY1569" s="11"/>
      <c r="BZ1569" s="11"/>
      <c r="CA1569" s="11"/>
      <c r="CB1569" s="11"/>
    </row>
    <row r="1570" spans="1:80" s="9" customFormat="1" x14ac:dyDescent="0.2">
      <c r="A1570" s="7"/>
      <c r="B1570" s="105"/>
      <c r="C1570" s="106"/>
      <c r="D1570" s="107"/>
      <c r="E1570" s="107"/>
      <c r="F1570" s="108"/>
      <c r="G1570" s="109"/>
      <c r="H1570" s="109"/>
      <c r="I1570" s="109"/>
      <c r="J1570" s="109"/>
      <c r="K1570" s="110"/>
      <c r="L1570" s="181"/>
      <c r="M1570" s="181"/>
      <c r="N1570" s="11"/>
      <c r="O1570" s="186"/>
      <c r="P1570" s="186"/>
      <c r="Q1570" s="11"/>
      <c r="R1570" s="172"/>
      <c r="S1570" s="172"/>
      <c r="T1570" s="172"/>
      <c r="U1570" s="172"/>
      <c r="V1570" s="172"/>
      <c r="W1570" s="11"/>
      <c r="X1570" s="11"/>
      <c r="Y1570" s="11"/>
      <c r="Z1570" s="11"/>
      <c r="AA1570" s="11"/>
      <c r="AB1570" s="11"/>
      <c r="AC1570" s="11"/>
      <c r="AD1570" s="11"/>
      <c r="AE1570" s="11"/>
      <c r="AF1570" s="11"/>
      <c r="AG1570" s="11"/>
      <c r="AH1570" s="11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1"/>
      <c r="BH1570" s="11"/>
      <c r="BI1570" s="11"/>
      <c r="BJ1570" s="11"/>
      <c r="BK1570" s="11"/>
      <c r="BL1570" s="11"/>
      <c r="BM1570" s="11"/>
      <c r="BN1570" s="11"/>
      <c r="BO1570" s="11"/>
      <c r="BP1570" s="11"/>
      <c r="BQ1570" s="11"/>
      <c r="BR1570" s="11"/>
      <c r="BS1570" s="11"/>
      <c r="BT1570" s="11"/>
      <c r="BU1570" s="11"/>
      <c r="BV1570" s="11"/>
      <c r="BW1570" s="11"/>
      <c r="BX1570" s="11"/>
      <c r="BY1570" s="11"/>
      <c r="BZ1570" s="11"/>
      <c r="CA1570" s="11"/>
      <c r="CB1570" s="11"/>
    </row>
    <row r="1571" spans="1:80" s="9" customFormat="1" x14ac:dyDescent="0.2">
      <c r="A1571" s="7"/>
      <c r="B1571" s="105"/>
      <c r="C1571" s="106"/>
      <c r="D1571" s="107"/>
      <c r="E1571" s="107"/>
      <c r="F1571" s="108"/>
      <c r="G1571" s="109"/>
      <c r="H1571" s="109"/>
      <c r="I1571" s="109"/>
      <c r="J1571" s="109"/>
      <c r="K1571" s="110"/>
      <c r="L1571" s="181"/>
      <c r="M1571" s="181"/>
      <c r="N1571" s="11"/>
      <c r="O1571" s="186"/>
      <c r="P1571" s="186"/>
      <c r="Q1571" s="11"/>
      <c r="R1571" s="172"/>
      <c r="S1571" s="172"/>
      <c r="T1571" s="172"/>
      <c r="U1571" s="172"/>
      <c r="V1571" s="172"/>
      <c r="W1571" s="11"/>
      <c r="X1571" s="11"/>
      <c r="Y1571" s="11"/>
      <c r="Z1571" s="11"/>
      <c r="AA1571" s="11"/>
      <c r="AB1571" s="11"/>
      <c r="AC1571" s="11"/>
      <c r="AD1571" s="11"/>
      <c r="AE1571" s="11"/>
      <c r="AF1571" s="11"/>
      <c r="AG1571" s="11"/>
      <c r="AH1571" s="11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1"/>
      <c r="BH1571" s="11"/>
      <c r="BI1571" s="11"/>
      <c r="BJ1571" s="11"/>
      <c r="BK1571" s="11"/>
      <c r="BL1571" s="11"/>
      <c r="BM1571" s="11"/>
      <c r="BN1571" s="11"/>
      <c r="BO1571" s="11"/>
      <c r="BP1571" s="11"/>
      <c r="BQ1571" s="11"/>
      <c r="BR1571" s="11"/>
      <c r="BS1571" s="11"/>
      <c r="BT1571" s="11"/>
      <c r="BU1571" s="11"/>
      <c r="BV1571" s="11"/>
      <c r="BW1571" s="11"/>
      <c r="BX1571" s="11"/>
      <c r="BY1571" s="11"/>
      <c r="BZ1571" s="11"/>
      <c r="CA1571" s="11"/>
      <c r="CB1571" s="11"/>
    </row>
    <row r="1572" spans="1:80" s="9" customFormat="1" x14ac:dyDescent="0.2">
      <c r="A1572" s="7"/>
      <c r="B1572" s="105"/>
      <c r="C1572" s="106"/>
      <c r="D1572" s="107"/>
      <c r="E1572" s="107"/>
      <c r="F1572" s="108"/>
      <c r="G1572" s="109"/>
      <c r="H1572" s="109"/>
      <c r="I1572" s="109"/>
      <c r="J1572" s="109"/>
      <c r="K1572" s="110"/>
      <c r="L1572" s="181"/>
      <c r="M1572" s="181"/>
      <c r="N1572" s="11"/>
      <c r="O1572" s="186"/>
      <c r="P1572" s="186"/>
      <c r="Q1572" s="11"/>
      <c r="R1572" s="172"/>
      <c r="S1572" s="172"/>
      <c r="T1572" s="172"/>
      <c r="U1572" s="172"/>
      <c r="V1572" s="172"/>
      <c r="W1572" s="11"/>
      <c r="X1572" s="11"/>
      <c r="Y1572" s="11"/>
      <c r="Z1572" s="11"/>
      <c r="AA1572" s="11"/>
      <c r="AB1572" s="11"/>
      <c r="AC1572" s="11"/>
      <c r="AD1572" s="11"/>
      <c r="AE1572" s="11"/>
      <c r="AF1572" s="11"/>
      <c r="AG1572" s="11"/>
      <c r="AH1572" s="11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1"/>
      <c r="BH1572" s="11"/>
      <c r="BI1572" s="11"/>
      <c r="BJ1572" s="11"/>
      <c r="BK1572" s="11"/>
      <c r="BL1572" s="11"/>
      <c r="BM1572" s="11"/>
      <c r="BN1572" s="11"/>
      <c r="BO1572" s="11"/>
      <c r="BP1572" s="11"/>
      <c r="BQ1572" s="11"/>
      <c r="BR1572" s="11"/>
      <c r="BS1572" s="11"/>
      <c r="BT1572" s="11"/>
      <c r="BU1572" s="11"/>
      <c r="BV1572" s="11"/>
      <c r="BW1572" s="11"/>
      <c r="BX1572" s="11"/>
      <c r="BY1572" s="11"/>
      <c r="BZ1572" s="11"/>
      <c r="CA1572" s="11"/>
      <c r="CB1572" s="11"/>
    </row>
    <row r="1573" spans="1:80" s="9" customFormat="1" x14ac:dyDescent="0.2">
      <c r="A1573" s="7"/>
      <c r="B1573" s="105"/>
      <c r="C1573" s="106"/>
      <c r="D1573" s="107"/>
      <c r="E1573" s="107"/>
      <c r="F1573" s="108"/>
      <c r="G1573" s="109"/>
      <c r="H1573" s="109"/>
      <c r="I1573" s="109"/>
      <c r="J1573" s="109"/>
      <c r="K1573" s="110"/>
      <c r="L1573" s="181"/>
      <c r="M1573" s="181"/>
      <c r="N1573" s="11"/>
      <c r="O1573" s="186"/>
      <c r="P1573" s="186"/>
      <c r="Q1573" s="11"/>
      <c r="R1573" s="172"/>
      <c r="S1573" s="172"/>
      <c r="T1573" s="172"/>
      <c r="U1573" s="172"/>
      <c r="V1573" s="172"/>
      <c r="W1573" s="11"/>
      <c r="X1573" s="11"/>
      <c r="Y1573" s="11"/>
      <c r="Z1573" s="11"/>
      <c r="AA1573" s="11"/>
      <c r="AB1573" s="11"/>
      <c r="AC1573" s="11"/>
      <c r="AD1573" s="11"/>
      <c r="AE1573" s="11"/>
      <c r="AF1573" s="11"/>
      <c r="AG1573" s="11"/>
      <c r="AH1573" s="11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1"/>
      <c r="BH1573" s="11"/>
      <c r="BI1573" s="11"/>
      <c r="BJ1573" s="11"/>
      <c r="BK1573" s="11"/>
      <c r="BL1573" s="11"/>
      <c r="BM1573" s="11"/>
      <c r="BN1573" s="11"/>
      <c r="BO1573" s="11"/>
      <c r="BP1573" s="11"/>
      <c r="BQ1573" s="11"/>
      <c r="BR1573" s="11"/>
      <c r="BS1573" s="11"/>
      <c r="BT1573" s="11"/>
      <c r="BU1573" s="11"/>
      <c r="BV1573" s="11"/>
      <c r="BW1573" s="11"/>
      <c r="BX1573" s="11"/>
      <c r="BY1573" s="11"/>
      <c r="BZ1573" s="11"/>
      <c r="CA1573" s="11"/>
      <c r="CB1573" s="11"/>
    </row>
    <row r="1574" spans="1:80" s="9" customFormat="1" x14ac:dyDescent="0.2">
      <c r="A1574" s="7"/>
      <c r="B1574" s="105"/>
      <c r="C1574" s="106"/>
      <c r="D1574" s="107"/>
      <c r="E1574" s="107"/>
      <c r="F1574" s="108"/>
      <c r="G1574" s="109"/>
      <c r="H1574" s="109"/>
      <c r="I1574" s="109"/>
      <c r="J1574" s="109"/>
      <c r="K1574" s="110"/>
      <c r="L1574" s="181"/>
      <c r="M1574" s="181"/>
      <c r="N1574" s="11"/>
      <c r="O1574" s="186"/>
      <c r="P1574" s="186"/>
      <c r="Q1574" s="11"/>
      <c r="R1574" s="172"/>
      <c r="S1574" s="172"/>
      <c r="T1574" s="172"/>
      <c r="U1574" s="172"/>
      <c r="V1574" s="172"/>
      <c r="W1574" s="11"/>
      <c r="X1574" s="11"/>
      <c r="Y1574" s="11"/>
      <c r="Z1574" s="11"/>
      <c r="AA1574" s="11"/>
      <c r="AB1574" s="11"/>
      <c r="AC1574" s="11"/>
      <c r="AD1574" s="11"/>
      <c r="AE1574" s="11"/>
      <c r="AF1574" s="11"/>
      <c r="AG1574" s="11"/>
      <c r="AH1574" s="11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1"/>
      <c r="BH1574" s="11"/>
      <c r="BI1574" s="11"/>
      <c r="BJ1574" s="11"/>
      <c r="BK1574" s="11"/>
      <c r="BL1574" s="11"/>
      <c r="BM1574" s="11"/>
      <c r="BN1574" s="11"/>
      <c r="BO1574" s="11"/>
      <c r="BP1574" s="11"/>
      <c r="BQ1574" s="11"/>
      <c r="BR1574" s="11"/>
      <c r="BS1574" s="11"/>
      <c r="BT1574" s="11"/>
      <c r="BU1574" s="11"/>
      <c r="BV1574" s="11"/>
      <c r="BW1574" s="11"/>
      <c r="BX1574" s="11"/>
      <c r="BY1574" s="11"/>
      <c r="BZ1574" s="11"/>
      <c r="CA1574" s="11"/>
      <c r="CB1574" s="11"/>
    </row>
    <row r="1575" spans="1:80" s="9" customFormat="1" x14ac:dyDescent="0.2">
      <c r="A1575" s="7"/>
      <c r="B1575" s="105"/>
      <c r="C1575" s="106"/>
      <c r="D1575" s="107"/>
      <c r="E1575" s="107"/>
      <c r="F1575" s="108"/>
      <c r="G1575" s="109"/>
      <c r="H1575" s="109"/>
      <c r="I1575" s="109"/>
      <c r="J1575" s="109"/>
      <c r="K1575" s="110"/>
      <c r="L1575" s="181"/>
      <c r="M1575" s="181"/>
      <c r="N1575" s="11"/>
      <c r="O1575" s="186"/>
      <c r="P1575" s="186"/>
      <c r="Q1575" s="11"/>
      <c r="R1575" s="172"/>
      <c r="S1575" s="172"/>
      <c r="T1575" s="172"/>
      <c r="U1575" s="172"/>
      <c r="V1575" s="172"/>
      <c r="W1575" s="11"/>
      <c r="X1575" s="11"/>
      <c r="Y1575" s="11"/>
      <c r="Z1575" s="11"/>
      <c r="AA1575" s="11"/>
      <c r="AB1575" s="11"/>
      <c r="AC1575" s="11"/>
      <c r="AD1575" s="11"/>
      <c r="AE1575" s="11"/>
      <c r="AF1575" s="11"/>
      <c r="AG1575" s="11"/>
      <c r="AH1575" s="11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1"/>
      <c r="BH1575" s="11"/>
      <c r="BI1575" s="11"/>
      <c r="BJ1575" s="11"/>
      <c r="BK1575" s="11"/>
      <c r="BL1575" s="11"/>
      <c r="BM1575" s="11"/>
      <c r="BN1575" s="11"/>
      <c r="BO1575" s="11"/>
      <c r="BP1575" s="11"/>
      <c r="BQ1575" s="11"/>
      <c r="BR1575" s="11"/>
      <c r="BS1575" s="11"/>
      <c r="BT1575" s="11"/>
      <c r="BU1575" s="11"/>
      <c r="BV1575" s="11"/>
      <c r="BW1575" s="11"/>
      <c r="BX1575" s="11"/>
      <c r="BY1575" s="11"/>
      <c r="BZ1575" s="11"/>
      <c r="CA1575" s="11"/>
      <c r="CB1575" s="11"/>
    </row>
    <row r="1576" spans="1:80" s="9" customFormat="1" x14ac:dyDescent="0.2">
      <c r="A1576" s="7"/>
      <c r="B1576" s="105"/>
      <c r="C1576" s="106"/>
      <c r="D1576" s="107"/>
      <c r="E1576" s="107"/>
      <c r="F1576" s="108"/>
      <c r="G1576" s="109"/>
      <c r="H1576" s="109"/>
      <c r="I1576" s="109"/>
      <c r="J1576" s="109"/>
      <c r="K1576" s="110"/>
      <c r="L1576" s="181"/>
      <c r="M1576" s="181"/>
      <c r="N1576" s="11"/>
      <c r="O1576" s="186"/>
      <c r="P1576" s="186"/>
      <c r="Q1576" s="11"/>
      <c r="R1576" s="172"/>
      <c r="S1576" s="172"/>
      <c r="T1576" s="172"/>
      <c r="U1576" s="172"/>
      <c r="V1576" s="172"/>
      <c r="W1576" s="11"/>
      <c r="X1576" s="11"/>
      <c r="Y1576" s="11"/>
      <c r="Z1576" s="11"/>
      <c r="AA1576" s="11"/>
      <c r="AB1576" s="11"/>
      <c r="AC1576" s="11"/>
      <c r="AD1576" s="11"/>
      <c r="AE1576" s="11"/>
      <c r="AF1576" s="11"/>
      <c r="AG1576" s="11"/>
      <c r="AH1576" s="11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1"/>
      <c r="BH1576" s="11"/>
      <c r="BI1576" s="11"/>
      <c r="BJ1576" s="11"/>
      <c r="BK1576" s="11"/>
      <c r="BL1576" s="11"/>
      <c r="BM1576" s="11"/>
      <c r="BN1576" s="11"/>
      <c r="BO1576" s="11"/>
      <c r="BP1576" s="11"/>
      <c r="BQ1576" s="11"/>
      <c r="BR1576" s="11"/>
      <c r="BS1576" s="11"/>
      <c r="BT1576" s="11"/>
      <c r="BU1576" s="11"/>
      <c r="BV1576" s="11"/>
      <c r="BW1576" s="11"/>
      <c r="BX1576" s="11"/>
      <c r="BY1576" s="11"/>
      <c r="BZ1576" s="11"/>
      <c r="CA1576" s="11"/>
      <c r="CB1576" s="11"/>
    </row>
    <row r="1577" spans="1:80" s="9" customFormat="1" x14ac:dyDescent="0.2">
      <c r="A1577" s="7"/>
      <c r="B1577" s="105"/>
      <c r="C1577" s="106"/>
      <c r="D1577" s="107"/>
      <c r="E1577" s="107"/>
      <c r="F1577" s="108"/>
      <c r="G1577" s="109"/>
      <c r="H1577" s="109"/>
      <c r="I1577" s="109"/>
      <c r="J1577" s="109"/>
      <c r="K1577" s="110"/>
      <c r="L1577" s="181"/>
      <c r="M1577" s="181"/>
      <c r="N1577" s="11"/>
      <c r="O1577" s="186"/>
      <c r="P1577" s="186"/>
      <c r="Q1577" s="11"/>
      <c r="R1577" s="172"/>
      <c r="S1577" s="172"/>
      <c r="T1577" s="172"/>
      <c r="U1577" s="172"/>
      <c r="V1577" s="172"/>
      <c r="W1577" s="11"/>
      <c r="X1577" s="11"/>
      <c r="Y1577" s="11"/>
      <c r="Z1577" s="11"/>
      <c r="AA1577" s="11"/>
      <c r="AB1577" s="11"/>
      <c r="AC1577" s="11"/>
      <c r="AD1577" s="11"/>
      <c r="AE1577" s="11"/>
      <c r="AF1577" s="11"/>
      <c r="AG1577" s="11"/>
      <c r="AH1577" s="11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1"/>
      <c r="BH1577" s="11"/>
      <c r="BI1577" s="11"/>
      <c r="BJ1577" s="11"/>
      <c r="BK1577" s="11"/>
      <c r="BL1577" s="11"/>
      <c r="BM1577" s="11"/>
      <c r="BN1577" s="11"/>
      <c r="BO1577" s="11"/>
      <c r="BP1577" s="11"/>
      <c r="BQ1577" s="11"/>
      <c r="BR1577" s="11"/>
      <c r="BS1577" s="11"/>
      <c r="BT1577" s="11"/>
      <c r="BU1577" s="11"/>
      <c r="BV1577" s="11"/>
      <c r="BW1577" s="11"/>
      <c r="BX1577" s="11"/>
      <c r="BY1577" s="11"/>
      <c r="BZ1577" s="11"/>
      <c r="CA1577" s="11"/>
      <c r="CB1577" s="11"/>
    </row>
    <row r="1578" spans="1:80" s="9" customFormat="1" x14ac:dyDescent="0.2">
      <c r="A1578" s="7"/>
      <c r="B1578" s="105"/>
      <c r="C1578" s="106"/>
      <c r="D1578" s="107"/>
      <c r="E1578" s="107"/>
      <c r="F1578" s="108"/>
      <c r="G1578" s="109"/>
      <c r="H1578" s="109"/>
      <c r="I1578" s="109"/>
      <c r="J1578" s="109"/>
      <c r="K1578" s="110"/>
      <c r="L1578" s="181"/>
      <c r="M1578" s="181"/>
      <c r="N1578" s="11"/>
      <c r="O1578" s="186"/>
      <c r="P1578" s="186"/>
      <c r="Q1578" s="11"/>
      <c r="R1578" s="172"/>
      <c r="S1578" s="172"/>
      <c r="T1578" s="172"/>
      <c r="U1578" s="172"/>
      <c r="V1578" s="172"/>
      <c r="W1578" s="11"/>
      <c r="X1578" s="11"/>
      <c r="Y1578" s="11"/>
      <c r="Z1578" s="11"/>
      <c r="AA1578" s="11"/>
      <c r="AB1578" s="11"/>
      <c r="AC1578" s="11"/>
      <c r="AD1578" s="11"/>
      <c r="AE1578" s="11"/>
      <c r="AF1578" s="11"/>
      <c r="AG1578" s="11"/>
      <c r="AH1578" s="11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1"/>
      <c r="BH1578" s="11"/>
      <c r="BI1578" s="11"/>
      <c r="BJ1578" s="11"/>
      <c r="BK1578" s="11"/>
      <c r="BL1578" s="11"/>
      <c r="BM1578" s="11"/>
      <c r="BN1578" s="11"/>
      <c r="BO1578" s="11"/>
      <c r="BP1578" s="11"/>
      <c r="BQ1578" s="11"/>
      <c r="BR1578" s="11"/>
      <c r="BS1578" s="11"/>
      <c r="BT1578" s="11"/>
      <c r="BU1578" s="11"/>
      <c r="BV1578" s="11"/>
      <c r="BW1578" s="11"/>
      <c r="BX1578" s="11"/>
      <c r="BY1578" s="11"/>
      <c r="BZ1578" s="11"/>
      <c r="CA1578" s="11"/>
      <c r="CB1578" s="11"/>
    </row>
    <row r="1579" spans="1:80" s="9" customFormat="1" x14ac:dyDescent="0.2">
      <c r="A1579" s="7"/>
      <c r="B1579" s="105"/>
      <c r="C1579" s="106"/>
      <c r="D1579" s="107"/>
      <c r="E1579" s="107"/>
      <c r="F1579" s="108"/>
      <c r="G1579" s="109"/>
      <c r="H1579" s="109"/>
      <c r="I1579" s="109"/>
      <c r="J1579" s="109"/>
      <c r="K1579" s="110"/>
      <c r="L1579" s="181"/>
      <c r="M1579" s="181"/>
      <c r="N1579" s="11"/>
      <c r="O1579" s="186"/>
      <c r="P1579" s="186"/>
      <c r="Q1579" s="11"/>
      <c r="R1579" s="172"/>
      <c r="S1579" s="172"/>
      <c r="T1579" s="172"/>
      <c r="U1579" s="172"/>
      <c r="V1579" s="172"/>
      <c r="W1579" s="11"/>
      <c r="X1579" s="11"/>
      <c r="Y1579" s="11"/>
      <c r="Z1579" s="11"/>
      <c r="AA1579" s="11"/>
      <c r="AB1579" s="11"/>
      <c r="AC1579" s="11"/>
      <c r="AD1579" s="11"/>
      <c r="AE1579" s="11"/>
      <c r="AF1579" s="11"/>
      <c r="AG1579" s="11"/>
      <c r="AH1579" s="11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1"/>
      <c r="BH1579" s="11"/>
      <c r="BI1579" s="11"/>
      <c r="BJ1579" s="11"/>
      <c r="BK1579" s="11"/>
      <c r="BL1579" s="11"/>
      <c r="BM1579" s="11"/>
      <c r="BN1579" s="11"/>
      <c r="BO1579" s="11"/>
      <c r="BP1579" s="11"/>
      <c r="BQ1579" s="11"/>
      <c r="BR1579" s="11"/>
      <c r="BS1579" s="11"/>
      <c r="BT1579" s="11"/>
      <c r="BU1579" s="11"/>
      <c r="BV1579" s="11"/>
      <c r="BW1579" s="11"/>
      <c r="BX1579" s="11"/>
      <c r="BY1579" s="11"/>
      <c r="BZ1579" s="11"/>
      <c r="CA1579" s="11"/>
      <c r="CB1579" s="11"/>
    </row>
    <row r="1580" spans="1:80" s="9" customFormat="1" x14ac:dyDescent="0.2">
      <c r="A1580" s="7"/>
      <c r="B1580" s="105"/>
      <c r="C1580" s="106"/>
      <c r="D1580" s="107"/>
      <c r="E1580" s="107"/>
      <c r="F1580" s="108"/>
      <c r="G1580" s="109"/>
      <c r="H1580" s="109"/>
      <c r="I1580" s="109"/>
      <c r="J1580" s="109"/>
      <c r="K1580" s="110"/>
      <c r="L1580" s="181"/>
      <c r="M1580" s="181"/>
      <c r="N1580" s="11"/>
      <c r="O1580" s="186"/>
      <c r="P1580" s="186"/>
      <c r="Q1580" s="11"/>
      <c r="R1580" s="172"/>
      <c r="S1580" s="172"/>
      <c r="T1580" s="172"/>
      <c r="U1580" s="172"/>
      <c r="V1580" s="172"/>
      <c r="W1580" s="11"/>
      <c r="X1580" s="11"/>
      <c r="Y1580" s="11"/>
      <c r="Z1580" s="11"/>
      <c r="AA1580" s="11"/>
      <c r="AB1580" s="11"/>
      <c r="AC1580" s="11"/>
      <c r="AD1580" s="11"/>
      <c r="AE1580" s="11"/>
      <c r="AF1580" s="11"/>
      <c r="AG1580" s="11"/>
      <c r="AH1580" s="11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1"/>
      <c r="BH1580" s="11"/>
      <c r="BI1580" s="11"/>
      <c r="BJ1580" s="11"/>
      <c r="BK1580" s="11"/>
      <c r="BL1580" s="11"/>
      <c r="BM1580" s="11"/>
      <c r="BN1580" s="11"/>
      <c r="BO1580" s="11"/>
      <c r="BP1580" s="11"/>
      <c r="BQ1580" s="11"/>
      <c r="BR1580" s="11"/>
      <c r="BS1580" s="11"/>
      <c r="BT1580" s="11"/>
      <c r="BU1580" s="11"/>
      <c r="BV1580" s="11"/>
      <c r="BW1580" s="11"/>
      <c r="BX1580" s="11"/>
      <c r="BY1580" s="11"/>
      <c r="BZ1580" s="11"/>
      <c r="CA1580" s="11"/>
      <c r="CB1580" s="11"/>
    </row>
    <row r="1581" spans="1:80" s="9" customFormat="1" x14ac:dyDescent="0.2">
      <c r="A1581" s="7"/>
      <c r="B1581" s="105"/>
      <c r="C1581" s="106"/>
      <c r="D1581" s="107"/>
      <c r="E1581" s="107"/>
      <c r="F1581" s="108"/>
      <c r="G1581" s="109"/>
      <c r="H1581" s="109"/>
      <c r="I1581" s="109"/>
      <c r="J1581" s="109"/>
      <c r="K1581" s="110"/>
      <c r="L1581" s="181"/>
      <c r="M1581" s="181"/>
      <c r="N1581" s="11"/>
      <c r="O1581" s="186"/>
      <c r="P1581" s="186"/>
      <c r="Q1581" s="11"/>
      <c r="R1581" s="172"/>
      <c r="S1581" s="172"/>
      <c r="T1581" s="172"/>
      <c r="U1581" s="172"/>
      <c r="V1581" s="172"/>
      <c r="W1581" s="11"/>
      <c r="X1581" s="11"/>
      <c r="Y1581" s="11"/>
      <c r="Z1581" s="11"/>
      <c r="AA1581" s="11"/>
      <c r="AB1581" s="11"/>
      <c r="AC1581" s="11"/>
      <c r="AD1581" s="11"/>
      <c r="AE1581" s="11"/>
      <c r="AF1581" s="11"/>
      <c r="AG1581" s="11"/>
      <c r="AH1581" s="11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1"/>
      <c r="BH1581" s="11"/>
      <c r="BI1581" s="11"/>
      <c r="BJ1581" s="11"/>
      <c r="BK1581" s="11"/>
      <c r="BL1581" s="11"/>
      <c r="BM1581" s="11"/>
      <c r="BN1581" s="11"/>
      <c r="BO1581" s="11"/>
      <c r="BP1581" s="11"/>
      <c r="BQ1581" s="11"/>
      <c r="BR1581" s="11"/>
      <c r="BS1581" s="11"/>
      <c r="BT1581" s="11"/>
      <c r="BU1581" s="11"/>
      <c r="BV1581" s="11"/>
      <c r="BW1581" s="11"/>
      <c r="BX1581" s="11"/>
      <c r="BY1581" s="11"/>
      <c r="BZ1581" s="11"/>
      <c r="CA1581" s="11"/>
      <c r="CB1581" s="11"/>
    </row>
    <row r="1582" spans="1:80" s="9" customFormat="1" x14ac:dyDescent="0.2">
      <c r="A1582" s="7"/>
      <c r="B1582" s="105"/>
      <c r="C1582" s="106"/>
      <c r="D1582" s="107"/>
      <c r="E1582" s="107"/>
      <c r="F1582" s="108"/>
      <c r="G1582" s="109"/>
      <c r="H1582" s="109"/>
      <c r="I1582" s="109"/>
      <c r="J1582" s="109"/>
      <c r="K1582" s="110"/>
      <c r="L1582" s="181"/>
      <c r="M1582" s="181"/>
      <c r="N1582" s="11"/>
      <c r="O1582" s="186"/>
      <c r="P1582" s="186"/>
      <c r="Q1582" s="11"/>
      <c r="R1582" s="172"/>
      <c r="S1582" s="172"/>
      <c r="T1582" s="172"/>
      <c r="U1582" s="172"/>
      <c r="V1582" s="172"/>
      <c r="W1582" s="11"/>
      <c r="X1582" s="11"/>
      <c r="Y1582" s="11"/>
      <c r="Z1582" s="11"/>
      <c r="AA1582" s="11"/>
      <c r="AB1582" s="11"/>
      <c r="AC1582" s="11"/>
      <c r="AD1582" s="11"/>
      <c r="AE1582" s="11"/>
      <c r="AF1582" s="11"/>
      <c r="AG1582" s="11"/>
      <c r="AH1582" s="11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1"/>
      <c r="BH1582" s="11"/>
      <c r="BI1582" s="11"/>
      <c r="BJ1582" s="11"/>
      <c r="BK1582" s="11"/>
      <c r="BL1582" s="11"/>
      <c r="BM1582" s="11"/>
      <c r="BN1582" s="11"/>
      <c r="BO1582" s="11"/>
      <c r="BP1582" s="11"/>
      <c r="BQ1582" s="11"/>
      <c r="BR1582" s="11"/>
      <c r="BS1582" s="11"/>
      <c r="BT1582" s="11"/>
      <c r="BU1582" s="11"/>
      <c r="BV1582" s="11"/>
      <c r="BW1582" s="11"/>
      <c r="BX1582" s="11"/>
      <c r="BY1582" s="11"/>
      <c r="BZ1582" s="11"/>
      <c r="CA1582" s="11"/>
      <c r="CB1582" s="11"/>
    </row>
    <row r="1583" spans="1:80" s="9" customFormat="1" x14ac:dyDescent="0.2">
      <c r="A1583" s="7"/>
      <c r="B1583" s="105"/>
      <c r="C1583" s="106"/>
      <c r="D1583" s="107"/>
      <c r="E1583" s="107"/>
      <c r="F1583" s="108"/>
      <c r="G1583" s="109"/>
      <c r="H1583" s="109"/>
      <c r="I1583" s="109"/>
      <c r="J1583" s="109"/>
      <c r="K1583" s="110"/>
      <c r="L1583" s="181"/>
      <c r="M1583" s="181"/>
      <c r="N1583" s="11"/>
      <c r="O1583" s="186"/>
      <c r="P1583" s="186"/>
      <c r="Q1583" s="11"/>
      <c r="R1583" s="172"/>
      <c r="S1583" s="172"/>
      <c r="T1583" s="172"/>
      <c r="U1583" s="172"/>
      <c r="V1583" s="172"/>
      <c r="W1583" s="11"/>
      <c r="X1583" s="11"/>
      <c r="Y1583" s="11"/>
      <c r="Z1583" s="11"/>
      <c r="AA1583" s="11"/>
      <c r="AB1583" s="11"/>
      <c r="AC1583" s="11"/>
      <c r="AD1583" s="11"/>
      <c r="AE1583" s="11"/>
      <c r="AF1583" s="11"/>
      <c r="AG1583" s="11"/>
      <c r="AH1583" s="11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1"/>
      <c r="BH1583" s="11"/>
      <c r="BI1583" s="11"/>
      <c r="BJ1583" s="11"/>
      <c r="BK1583" s="11"/>
      <c r="BL1583" s="11"/>
      <c r="BM1583" s="11"/>
      <c r="BN1583" s="11"/>
      <c r="BO1583" s="11"/>
      <c r="BP1583" s="11"/>
      <c r="BQ1583" s="11"/>
      <c r="BR1583" s="11"/>
      <c r="BS1583" s="11"/>
      <c r="BT1583" s="11"/>
      <c r="BU1583" s="11"/>
      <c r="BV1583" s="11"/>
      <c r="BW1583" s="11"/>
      <c r="BX1583" s="11"/>
      <c r="BY1583" s="11"/>
      <c r="BZ1583" s="11"/>
      <c r="CA1583" s="11"/>
      <c r="CB1583" s="11"/>
    </row>
    <row r="1584" spans="1:80" s="9" customFormat="1" x14ac:dyDescent="0.2">
      <c r="A1584" s="7"/>
      <c r="B1584" s="105"/>
      <c r="C1584" s="106"/>
      <c r="D1584" s="107"/>
      <c r="E1584" s="107"/>
      <c r="F1584" s="108"/>
      <c r="G1584" s="109"/>
      <c r="H1584" s="109"/>
      <c r="I1584" s="109"/>
      <c r="J1584" s="109"/>
      <c r="K1584" s="110"/>
      <c r="L1584" s="181"/>
      <c r="M1584" s="181"/>
      <c r="N1584" s="11"/>
      <c r="O1584" s="186"/>
      <c r="P1584" s="186"/>
      <c r="Q1584" s="11"/>
      <c r="R1584" s="172"/>
      <c r="S1584" s="172"/>
      <c r="T1584" s="172"/>
      <c r="U1584" s="172"/>
      <c r="V1584" s="172"/>
      <c r="W1584" s="11"/>
      <c r="X1584" s="11"/>
      <c r="Y1584" s="11"/>
      <c r="Z1584" s="11"/>
      <c r="AA1584" s="11"/>
      <c r="AB1584" s="11"/>
      <c r="AC1584" s="11"/>
      <c r="AD1584" s="11"/>
      <c r="AE1584" s="11"/>
      <c r="AF1584" s="11"/>
      <c r="AG1584" s="11"/>
      <c r="AH1584" s="11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1"/>
      <c r="BH1584" s="11"/>
      <c r="BI1584" s="11"/>
      <c r="BJ1584" s="11"/>
      <c r="BK1584" s="11"/>
      <c r="BL1584" s="11"/>
      <c r="BM1584" s="11"/>
      <c r="BN1584" s="11"/>
      <c r="BO1584" s="11"/>
      <c r="BP1584" s="11"/>
      <c r="BQ1584" s="11"/>
      <c r="BR1584" s="11"/>
      <c r="BS1584" s="11"/>
      <c r="BT1584" s="11"/>
      <c r="BU1584" s="11"/>
      <c r="BV1584" s="11"/>
      <c r="BW1584" s="11"/>
      <c r="BX1584" s="11"/>
      <c r="BY1584" s="11"/>
      <c r="BZ1584" s="11"/>
      <c r="CA1584" s="11"/>
      <c r="CB1584" s="11"/>
    </row>
    <row r="1585" spans="1:80" s="9" customFormat="1" x14ac:dyDescent="0.2">
      <c r="A1585" s="7"/>
      <c r="B1585" s="105"/>
      <c r="C1585" s="106"/>
      <c r="D1585" s="107"/>
      <c r="E1585" s="107"/>
      <c r="F1585" s="108"/>
      <c r="G1585" s="109"/>
      <c r="H1585" s="109"/>
      <c r="I1585" s="109"/>
      <c r="J1585" s="109"/>
      <c r="K1585" s="110"/>
      <c r="L1585" s="181"/>
      <c r="M1585" s="181"/>
      <c r="N1585" s="11"/>
      <c r="O1585" s="186"/>
      <c r="P1585" s="186"/>
      <c r="Q1585" s="11"/>
      <c r="R1585" s="172"/>
      <c r="S1585" s="172"/>
      <c r="T1585" s="172"/>
      <c r="U1585" s="172"/>
      <c r="V1585" s="172"/>
      <c r="W1585" s="11"/>
      <c r="X1585" s="11"/>
      <c r="Y1585" s="11"/>
      <c r="Z1585" s="11"/>
      <c r="AA1585" s="11"/>
      <c r="AB1585" s="11"/>
      <c r="AC1585" s="11"/>
      <c r="AD1585" s="11"/>
      <c r="AE1585" s="11"/>
      <c r="AF1585" s="11"/>
      <c r="AG1585" s="11"/>
      <c r="AH1585" s="11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1"/>
      <c r="BH1585" s="11"/>
      <c r="BI1585" s="11"/>
      <c r="BJ1585" s="11"/>
      <c r="BK1585" s="11"/>
      <c r="BL1585" s="11"/>
      <c r="BM1585" s="11"/>
      <c r="BN1585" s="11"/>
      <c r="BO1585" s="11"/>
      <c r="BP1585" s="11"/>
      <c r="BQ1585" s="11"/>
      <c r="BR1585" s="11"/>
      <c r="BS1585" s="11"/>
      <c r="BT1585" s="11"/>
      <c r="BU1585" s="11"/>
      <c r="BV1585" s="11"/>
      <c r="BW1585" s="11"/>
      <c r="BX1585" s="11"/>
      <c r="BY1585" s="11"/>
      <c r="BZ1585" s="11"/>
      <c r="CA1585" s="11"/>
      <c r="CB1585" s="11"/>
    </row>
    <row r="1586" spans="1:80" s="9" customFormat="1" x14ac:dyDescent="0.2">
      <c r="A1586" s="7"/>
      <c r="B1586" s="105"/>
      <c r="C1586" s="106"/>
      <c r="D1586" s="107"/>
      <c r="E1586" s="107"/>
      <c r="F1586" s="108"/>
      <c r="G1586" s="109"/>
      <c r="H1586" s="109"/>
      <c r="I1586" s="109"/>
      <c r="J1586" s="109"/>
      <c r="K1586" s="110"/>
      <c r="L1586" s="181"/>
      <c r="M1586" s="181"/>
      <c r="N1586" s="11"/>
      <c r="O1586" s="186"/>
      <c r="P1586" s="186"/>
      <c r="Q1586" s="11"/>
      <c r="R1586" s="172"/>
      <c r="S1586" s="172"/>
      <c r="T1586" s="172"/>
      <c r="U1586" s="172"/>
      <c r="V1586" s="172"/>
      <c r="W1586" s="11"/>
      <c r="X1586" s="11"/>
      <c r="Y1586" s="11"/>
      <c r="Z1586" s="11"/>
      <c r="AA1586" s="11"/>
      <c r="AB1586" s="11"/>
      <c r="AC1586" s="11"/>
      <c r="AD1586" s="11"/>
      <c r="AE1586" s="11"/>
      <c r="AF1586" s="11"/>
      <c r="AG1586" s="11"/>
      <c r="AH1586" s="11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1"/>
      <c r="BH1586" s="11"/>
      <c r="BI1586" s="11"/>
      <c r="BJ1586" s="11"/>
      <c r="BK1586" s="11"/>
      <c r="BL1586" s="11"/>
      <c r="BM1586" s="11"/>
      <c r="BN1586" s="11"/>
      <c r="BO1586" s="11"/>
      <c r="BP1586" s="11"/>
      <c r="BQ1586" s="11"/>
      <c r="BR1586" s="11"/>
      <c r="BS1586" s="11"/>
      <c r="BT1586" s="11"/>
      <c r="BU1586" s="11"/>
      <c r="BV1586" s="11"/>
      <c r="BW1586" s="11"/>
      <c r="BX1586" s="11"/>
      <c r="BY1586" s="11"/>
      <c r="BZ1586" s="11"/>
      <c r="CA1586" s="11"/>
      <c r="CB1586" s="11"/>
    </row>
    <row r="1587" spans="1:80" s="9" customFormat="1" x14ac:dyDescent="0.2">
      <c r="A1587" s="7"/>
      <c r="B1587" s="105"/>
      <c r="C1587" s="106"/>
      <c r="D1587" s="107"/>
      <c r="E1587" s="107"/>
      <c r="F1587" s="108"/>
      <c r="G1587" s="109"/>
      <c r="H1587" s="109"/>
      <c r="I1587" s="109"/>
      <c r="J1587" s="109"/>
      <c r="K1587" s="110"/>
      <c r="L1587" s="181"/>
      <c r="M1587" s="181"/>
      <c r="N1587" s="11"/>
      <c r="O1587" s="186"/>
      <c r="P1587" s="186"/>
      <c r="Q1587" s="11"/>
      <c r="R1587" s="172"/>
      <c r="S1587" s="172"/>
      <c r="T1587" s="172"/>
      <c r="U1587" s="172"/>
      <c r="V1587" s="172"/>
      <c r="W1587" s="11"/>
      <c r="X1587" s="11"/>
      <c r="Y1587" s="11"/>
      <c r="Z1587" s="11"/>
      <c r="AA1587" s="11"/>
      <c r="AB1587" s="11"/>
      <c r="AC1587" s="11"/>
      <c r="AD1587" s="11"/>
      <c r="AE1587" s="11"/>
      <c r="AF1587" s="11"/>
      <c r="AG1587" s="11"/>
      <c r="AH1587" s="11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1"/>
      <c r="BH1587" s="11"/>
      <c r="BI1587" s="11"/>
      <c r="BJ1587" s="11"/>
      <c r="BK1587" s="11"/>
      <c r="BL1587" s="11"/>
      <c r="BM1587" s="11"/>
      <c r="BN1587" s="11"/>
      <c r="BO1587" s="11"/>
      <c r="BP1587" s="11"/>
      <c r="BQ1587" s="11"/>
      <c r="BR1587" s="11"/>
      <c r="BS1587" s="11"/>
      <c r="BT1587" s="11"/>
      <c r="BU1587" s="11"/>
      <c r="BV1587" s="11"/>
      <c r="BW1587" s="11"/>
      <c r="BX1587" s="11"/>
      <c r="BY1587" s="11"/>
      <c r="BZ1587" s="11"/>
      <c r="CA1587" s="11"/>
      <c r="CB1587" s="11"/>
    </row>
    <row r="1588" spans="1:80" s="9" customFormat="1" x14ac:dyDescent="0.2">
      <c r="A1588" s="7"/>
      <c r="B1588" s="105"/>
      <c r="C1588" s="106"/>
      <c r="D1588" s="107"/>
      <c r="E1588" s="107"/>
      <c r="F1588" s="108"/>
      <c r="G1588" s="109"/>
      <c r="H1588" s="109"/>
      <c r="I1588" s="109"/>
      <c r="J1588" s="109"/>
      <c r="K1588" s="110"/>
      <c r="L1588" s="181"/>
      <c r="M1588" s="181"/>
      <c r="N1588" s="11"/>
      <c r="O1588" s="186"/>
      <c r="P1588" s="186"/>
      <c r="Q1588" s="11"/>
      <c r="R1588" s="172"/>
      <c r="S1588" s="172"/>
      <c r="T1588" s="172"/>
      <c r="U1588" s="172"/>
      <c r="V1588" s="172"/>
      <c r="W1588" s="11"/>
      <c r="X1588" s="11"/>
      <c r="Y1588" s="11"/>
      <c r="Z1588" s="11"/>
      <c r="AA1588" s="11"/>
      <c r="AB1588" s="11"/>
      <c r="AC1588" s="11"/>
      <c r="AD1588" s="11"/>
      <c r="AE1588" s="11"/>
      <c r="AF1588" s="11"/>
      <c r="AG1588" s="11"/>
      <c r="AH1588" s="11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1"/>
      <c r="BH1588" s="11"/>
      <c r="BI1588" s="11"/>
      <c r="BJ1588" s="11"/>
      <c r="BK1588" s="11"/>
      <c r="BL1588" s="11"/>
      <c r="BM1588" s="11"/>
      <c r="BN1588" s="11"/>
      <c r="BO1588" s="11"/>
      <c r="BP1588" s="11"/>
      <c r="BQ1588" s="11"/>
      <c r="BR1588" s="11"/>
      <c r="BS1588" s="11"/>
      <c r="BT1588" s="11"/>
      <c r="BU1588" s="11"/>
      <c r="BV1588" s="11"/>
      <c r="BW1588" s="11"/>
      <c r="BX1588" s="11"/>
      <c r="BY1588" s="11"/>
      <c r="BZ1588" s="11"/>
      <c r="CA1588" s="11"/>
      <c r="CB1588" s="11"/>
    </row>
    <row r="1589" spans="1:80" s="9" customFormat="1" x14ac:dyDescent="0.2">
      <c r="A1589" s="7"/>
      <c r="B1589" s="105"/>
      <c r="C1589" s="106"/>
      <c r="D1589" s="107"/>
      <c r="E1589" s="107"/>
      <c r="F1589" s="108"/>
      <c r="G1589" s="109"/>
      <c r="H1589" s="109"/>
      <c r="I1589" s="109"/>
      <c r="J1589" s="109"/>
      <c r="K1589" s="110"/>
      <c r="L1589" s="181"/>
      <c r="M1589" s="181"/>
      <c r="N1589" s="11"/>
      <c r="O1589" s="186"/>
      <c r="P1589" s="186"/>
      <c r="Q1589" s="11"/>
      <c r="R1589" s="172"/>
      <c r="S1589" s="172"/>
      <c r="T1589" s="172"/>
      <c r="U1589" s="172"/>
      <c r="V1589" s="172"/>
      <c r="W1589" s="11"/>
      <c r="X1589" s="11"/>
      <c r="Y1589" s="11"/>
      <c r="Z1589" s="11"/>
      <c r="AA1589" s="11"/>
      <c r="AB1589" s="11"/>
      <c r="AC1589" s="11"/>
      <c r="AD1589" s="11"/>
      <c r="AE1589" s="11"/>
      <c r="AF1589" s="11"/>
      <c r="AG1589" s="11"/>
      <c r="AH1589" s="11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1"/>
      <c r="BH1589" s="11"/>
      <c r="BI1589" s="11"/>
      <c r="BJ1589" s="11"/>
      <c r="BK1589" s="11"/>
      <c r="BL1589" s="11"/>
      <c r="BM1589" s="11"/>
      <c r="BN1589" s="11"/>
      <c r="BO1589" s="11"/>
      <c r="BP1589" s="11"/>
      <c r="BQ1589" s="11"/>
      <c r="BR1589" s="11"/>
      <c r="BS1589" s="11"/>
      <c r="BT1589" s="11"/>
      <c r="BU1589" s="11"/>
      <c r="BV1589" s="11"/>
      <c r="BW1589" s="11"/>
      <c r="BX1589" s="11"/>
      <c r="BY1589" s="11"/>
      <c r="BZ1589" s="11"/>
      <c r="CA1589" s="11"/>
      <c r="CB1589" s="11"/>
    </row>
    <row r="1590" spans="1:80" s="9" customFormat="1" x14ac:dyDescent="0.2">
      <c r="A1590" s="7"/>
      <c r="B1590" s="105"/>
      <c r="C1590" s="106"/>
      <c r="D1590" s="107"/>
      <c r="E1590" s="107"/>
      <c r="F1590" s="108"/>
      <c r="G1590" s="109"/>
      <c r="H1590" s="109"/>
      <c r="I1590" s="109"/>
      <c r="J1590" s="109"/>
      <c r="K1590" s="110"/>
      <c r="L1590" s="181"/>
      <c r="M1590" s="181"/>
      <c r="N1590" s="11"/>
      <c r="O1590" s="186"/>
      <c r="P1590" s="186"/>
      <c r="Q1590" s="11"/>
      <c r="R1590" s="172"/>
      <c r="S1590" s="172"/>
      <c r="T1590" s="172"/>
      <c r="U1590" s="172"/>
      <c r="V1590" s="172"/>
      <c r="W1590" s="11"/>
      <c r="X1590" s="11"/>
      <c r="Y1590" s="11"/>
      <c r="Z1590" s="11"/>
      <c r="AA1590" s="11"/>
      <c r="AB1590" s="11"/>
      <c r="AC1590" s="11"/>
      <c r="AD1590" s="11"/>
      <c r="AE1590" s="11"/>
      <c r="AF1590" s="11"/>
      <c r="AG1590" s="11"/>
      <c r="AH1590" s="11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1"/>
      <c r="BH1590" s="11"/>
      <c r="BI1590" s="11"/>
      <c r="BJ1590" s="11"/>
      <c r="BK1590" s="11"/>
      <c r="BL1590" s="11"/>
      <c r="BM1590" s="11"/>
      <c r="BN1590" s="11"/>
      <c r="BO1590" s="11"/>
      <c r="BP1590" s="11"/>
      <c r="BQ1590" s="11"/>
      <c r="BR1590" s="11"/>
      <c r="BS1590" s="11"/>
      <c r="BT1590" s="11"/>
      <c r="BU1590" s="11"/>
      <c r="BV1590" s="11"/>
      <c r="BW1590" s="11"/>
      <c r="BX1590" s="11"/>
      <c r="BY1590" s="11"/>
      <c r="BZ1590" s="11"/>
      <c r="CA1590" s="11"/>
      <c r="CB1590" s="11"/>
    </row>
    <row r="1591" spans="1:80" s="9" customFormat="1" x14ac:dyDescent="0.2">
      <c r="A1591" s="7"/>
      <c r="B1591" s="105"/>
      <c r="C1591" s="106"/>
      <c r="D1591" s="107"/>
      <c r="E1591" s="107"/>
      <c r="F1591" s="108"/>
      <c r="G1591" s="109"/>
      <c r="H1591" s="109"/>
      <c r="I1591" s="109"/>
      <c r="J1591" s="109"/>
      <c r="K1591" s="110"/>
      <c r="L1591" s="181"/>
      <c r="M1591" s="181"/>
      <c r="N1591" s="11"/>
      <c r="O1591" s="186"/>
      <c r="P1591" s="186"/>
      <c r="Q1591" s="11"/>
      <c r="R1591" s="172"/>
      <c r="S1591" s="172"/>
      <c r="T1591" s="172"/>
      <c r="U1591" s="172"/>
      <c r="V1591" s="172"/>
      <c r="W1591" s="11"/>
      <c r="X1591" s="11"/>
      <c r="Y1591" s="11"/>
      <c r="Z1591" s="11"/>
      <c r="AA1591" s="11"/>
      <c r="AB1591" s="11"/>
      <c r="AC1591" s="11"/>
      <c r="AD1591" s="11"/>
      <c r="AE1591" s="11"/>
      <c r="AF1591" s="11"/>
      <c r="AG1591" s="11"/>
      <c r="AH1591" s="11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1"/>
      <c r="BH1591" s="11"/>
      <c r="BI1591" s="11"/>
      <c r="BJ1591" s="11"/>
      <c r="BK1591" s="11"/>
      <c r="BL1591" s="11"/>
      <c r="BM1591" s="11"/>
      <c r="BN1591" s="11"/>
      <c r="BO1591" s="11"/>
      <c r="BP1591" s="11"/>
      <c r="BQ1591" s="11"/>
      <c r="BR1591" s="11"/>
      <c r="BS1591" s="11"/>
      <c r="BT1591" s="11"/>
      <c r="BU1591" s="11"/>
      <c r="BV1591" s="11"/>
      <c r="BW1591" s="11"/>
      <c r="BX1591" s="11"/>
      <c r="BY1591" s="11"/>
      <c r="BZ1591" s="11"/>
      <c r="CA1591" s="11"/>
      <c r="CB1591" s="11"/>
    </row>
    <row r="1592" spans="1:80" s="9" customFormat="1" x14ac:dyDescent="0.2">
      <c r="A1592" s="7"/>
      <c r="B1592" s="105"/>
      <c r="C1592" s="106"/>
      <c r="D1592" s="107"/>
      <c r="E1592" s="107"/>
      <c r="F1592" s="108"/>
      <c r="G1592" s="109"/>
      <c r="H1592" s="109"/>
      <c r="I1592" s="109"/>
      <c r="J1592" s="109"/>
      <c r="K1592" s="110"/>
      <c r="L1592" s="181"/>
      <c r="M1592" s="181"/>
      <c r="N1592" s="11"/>
      <c r="O1592" s="186"/>
      <c r="P1592" s="186"/>
      <c r="Q1592" s="11"/>
      <c r="R1592" s="172"/>
      <c r="S1592" s="172"/>
      <c r="T1592" s="172"/>
      <c r="U1592" s="172"/>
      <c r="V1592" s="172"/>
      <c r="W1592" s="11"/>
      <c r="X1592" s="11"/>
      <c r="Y1592" s="11"/>
      <c r="Z1592" s="11"/>
      <c r="AA1592" s="11"/>
      <c r="AB1592" s="11"/>
      <c r="AC1592" s="11"/>
      <c r="AD1592" s="11"/>
      <c r="AE1592" s="11"/>
      <c r="AF1592" s="11"/>
      <c r="AG1592" s="11"/>
      <c r="AH1592" s="11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1"/>
      <c r="BH1592" s="11"/>
      <c r="BI1592" s="11"/>
      <c r="BJ1592" s="11"/>
      <c r="BK1592" s="11"/>
      <c r="BL1592" s="11"/>
      <c r="BM1592" s="11"/>
      <c r="BN1592" s="11"/>
      <c r="BO1592" s="11"/>
      <c r="BP1592" s="11"/>
      <c r="BQ1592" s="11"/>
      <c r="BR1592" s="11"/>
      <c r="BS1592" s="11"/>
      <c r="BT1592" s="11"/>
      <c r="BU1592" s="11"/>
      <c r="BV1592" s="11"/>
      <c r="BW1592" s="11"/>
      <c r="BX1592" s="11"/>
      <c r="BY1592" s="11"/>
      <c r="BZ1592" s="11"/>
      <c r="CA1592" s="11"/>
      <c r="CB1592" s="11"/>
    </row>
    <row r="1593" spans="1:80" s="9" customFormat="1" x14ac:dyDescent="0.2">
      <c r="A1593" s="7"/>
      <c r="B1593" s="105"/>
      <c r="C1593" s="106"/>
      <c r="D1593" s="107"/>
      <c r="E1593" s="107"/>
      <c r="F1593" s="108"/>
      <c r="G1593" s="109"/>
      <c r="H1593" s="109"/>
      <c r="I1593" s="109"/>
      <c r="J1593" s="109"/>
      <c r="K1593" s="110"/>
      <c r="L1593" s="181"/>
      <c r="M1593" s="181"/>
      <c r="N1593" s="11"/>
      <c r="O1593" s="186"/>
      <c r="P1593" s="186"/>
      <c r="Q1593" s="11"/>
      <c r="R1593" s="172"/>
      <c r="S1593" s="172"/>
      <c r="T1593" s="172"/>
      <c r="U1593" s="172"/>
      <c r="V1593" s="172"/>
      <c r="W1593" s="11"/>
      <c r="X1593" s="11"/>
      <c r="Y1593" s="11"/>
      <c r="Z1593" s="11"/>
      <c r="AA1593" s="11"/>
      <c r="AB1593" s="11"/>
      <c r="AC1593" s="11"/>
      <c r="AD1593" s="11"/>
      <c r="AE1593" s="11"/>
      <c r="AF1593" s="11"/>
      <c r="AG1593" s="11"/>
      <c r="AH1593" s="11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1"/>
      <c r="BH1593" s="11"/>
      <c r="BI1593" s="11"/>
      <c r="BJ1593" s="11"/>
      <c r="BK1593" s="11"/>
      <c r="BL1593" s="11"/>
      <c r="BM1593" s="11"/>
      <c r="BN1593" s="11"/>
      <c r="BO1593" s="11"/>
      <c r="BP1593" s="11"/>
      <c r="BQ1593" s="11"/>
      <c r="BR1593" s="11"/>
      <c r="BS1593" s="11"/>
      <c r="BT1593" s="11"/>
      <c r="BU1593" s="11"/>
      <c r="BV1593" s="11"/>
      <c r="BW1593" s="11"/>
      <c r="BX1593" s="11"/>
      <c r="BY1593" s="11"/>
      <c r="BZ1593" s="11"/>
      <c r="CA1593" s="11"/>
      <c r="CB1593" s="11"/>
    </row>
    <row r="1594" spans="1:80" s="9" customFormat="1" x14ac:dyDescent="0.2">
      <c r="A1594" s="7"/>
      <c r="B1594" s="105"/>
      <c r="C1594" s="106"/>
      <c r="D1594" s="107"/>
      <c r="E1594" s="107"/>
      <c r="F1594" s="108"/>
      <c r="G1594" s="109"/>
      <c r="H1594" s="109"/>
      <c r="I1594" s="109"/>
      <c r="J1594" s="109"/>
      <c r="K1594" s="110"/>
      <c r="L1594" s="181"/>
      <c r="M1594" s="181"/>
      <c r="N1594" s="11"/>
      <c r="O1594" s="186"/>
      <c r="P1594" s="186"/>
      <c r="Q1594" s="11"/>
      <c r="R1594" s="172"/>
      <c r="S1594" s="172"/>
      <c r="T1594" s="172"/>
      <c r="U1594" s="172"/>
      <c r="V1594" s="172"/>
      <c r="W1594" s="11"/>
      <c r="X1594" s="11"/>
      <c r="Y1594" s="11"/>
      <c r="Z1594" s="11"/>
      <c r="AA1594" s="11"/>
      <c r="AB1594" s="11"/>
      <c r="AC1594" s="11"/>
      <c r="AD1594" s="11"/>
      <c r="AE1594" s="11"/>
      <c r="AF1594" s="11"/>
      <c r="AG1594" s="11"/>
      <c r="AH1594" s="11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1"/>
      <c r="BH1594" s="11"/>
      <c r="BI1594" s="11"/>
      <c r="BJ1594" s="11"/>
      <c r="BK1594" s="11"/>
      <c r="BL1594" s="11"/>
      <c r="BM1594" s="11"/>
      <c r="BN1594" s="11"/>
      <c r="BO1594" s="11"/>
      <c r="BP1594" s="11"/>
      <c r="BQ1594" s="11"/>
      <c r="BR1594" s="11"/>
      <c r="BS1594" s="11"/>
      <c r="BT1594" s="11"/>
      <c r="BU1594" s="11"/>
      <c r="BV1594" s="11"/>
      <c r="BW1594" s="11"/>
      <c r="BX1594" s="11"/>
      <c r="BY1594" s="11"/>
      <c r="BZ1594" s="11"/>
      <c r="CA1594" s="11"/>
      <c r="CB1594" s="11"/>
    </row>
    <row r="1595" spans="1:80" s="9" customFormat="1" x14ac:dyDescent="0.2">
      <c r="A1595" s="7"/>
      <c r="B1595" s="105"/>
      <c r="C1595" s="106"/>
      <c r="D1595" s="107"/>
      <c r="E1595" s="107"/>
      <c r="F1595" s="108"/>
      <c r="G1595" s="109"/>
      <c r="H1595" s="109"/>
      <c r="I1595" s="109"/>
      <c r="J1595" s="109"/>
      <c r="K1595" s="110"/>
      <c r="L1595" s="181"/>
      <c r="M1595" s="181"/>
      <c r="N1595" s="11"/>
      <c r="O1595" s="186"/>
      <c r="P1595" s="186"/>
      <c r="Q1595" s="11"/>
      <c r="R1595" s="172"/>
      <c r="S1595" s="172"/>
      <c r="T1595" s="172"/>
      <c r="U1595" s="172"/>
      <c r="V1595" s="172"/>
      <c r="W1595" s="11"/>
      <c r="X1595" s="11"/>
      <c r="Y1595" s="11"/>
      <c r="Z1595" s="11"/>
      <c r="AA1595" s="11"/>
      <c r="AB1595" s="11"/>
      <c r="AC1595" s="11"/>
      <c r="AD1595" s="11"/>
      <c r="AE1595" s="11"/>
      <c r="AF1595" s="11"/>
      <c r="AG1595" s="11"/>
      <c r="AH1595" s="11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1"/>
      <c r="BH1595" s="11"/>
      <c r="BI1595" s="11"/>
      <c r="BJ1595" s="11"/>
      <c r="BK1595" s="11"/>
      <c r="BL1595" s="11"/>
      <c r="BM1595" s="11"/>
      <c r="BN1595" s="11"/>
      <c r="BO1595" s="11"/>
      <c r="BP1595" s="11"/>
      <c r="BQ1595" s="11"/>
      <c r="BR1595" s="11"/>
      <c r="BS1595" s="11"/>
      <c r="BT1595" s="11"/>
      <c r="BU1595" s="11"/>
      <c r="BV1595" s="11"/>
      <c r="BW1595" s="11"/>
      <c r="BX1595" s="11"/>
      <c r="BY1595" s="11"/>
      <c r="BZ1595" s="11"/>
      <c r="CA1595" s="11"/>
      <c r="CB1595" s="11"/>
    </row>
    <row r="1596" spans="1:80" s="9" customFormat="1" x14ac:dyDescent="0.2">
      <c r="A1596" s="7"/>
      <c r="B1596" s="105"/>
      <c r="C1596" s="106"/>
      <c r="D1596" s="107"/>
      <c r="E1596" s="107"/>
      <c r="F1596" s="108"/>
      <c r="G1596" s="109"/>
      <c r="H1596" s="109"/>
      <c r="I1596" s="109"/>
      <c r="J1596" s="109"/>
      <c r="K1596" s="110"/>
      <c r="L1596" s="181"/>
      <c r="M1596" s="181"/>
      <c r="N1596" s="11"/>
      <c r="O1596" s="186"/>
      <c r="P1596" s="186"/>
      <c r="Q1596" s="11"/>
      <c r="R1596" s="172"/>
      <c r="S1596" s="172"/>
      <c r="T1596" s="172"/>
      <c r="U1596" s="172"/>
      <c r="V1596" s="172"/>
      <c r="W1596" s="11"/>
      <c r="X1596" s="11"/>
      <c r="Y1596" s="11"/>
      <c r="Z1596" s="11"/>
      <c r="AA1596" s="11"/>
      <c r="AB1596" s="11"/>
      <c r="AC1596" s="11"/>
      <c r="AD1596" s="11"/>
      <c r="AE1596" s="11"/>
      <c r="AF1596" s="11"/>
      <c r="AG1596" s="11"/>
      <c r="AH1596" s="11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1"/>
      <c r="BH1596" s="11"/>
      <c r="BI1596" s="11"/>
      <c r="BJ1596" s="11"/>
      <c r="BK1596" s="11"/>
      <c r="BL1596" s="11"/>
      <c r="BM1596" s="11"/>
      <c r="BN1596" s="11"/>
      <c r="BO1596" s="11"/>
      <c r="BP1596" s="11"/>
      <c r="BQ1596" s="11"/>
      <c r="BR1596" s="11"/>
      <c r="BS1596" s="11"/>
      <c r="BT1596" s="11"/>
      <c r="BU1596" s="11"/>
      <c r="BV1596" s="11"/>
      <c r="BW1596" s="11"/>
      <c r="BX1596" s="11"/>
      <c r="BY1596" s="11"/>
      <c r="BZ1596" s="11"/>
      <c r="CA1596" s="11"/>
      <c r="CB1596" s="11"/>
    </row>
    <row r="1597" spans="1:80" s="9" customFormat="1" x14ac:dyDescent="0.2">
      <c r="A1597" s="7"/>
      <c r="B1597" s="105"/>
      <c r="C1597" s="106"/>
      <c r="D1597" s="107"/>
      <c r="E1597" s="107"/>
      <c r="F1597" s="108"/>
      <c r="G1597" s="109"/>
      <c r="H1597" s="109"/>
      <c r="I1597" s="109"/>
      <c r="J1597" s="109"/>
      <c r="K1597" s="110"/>
      <c r="L1597" s="181"/>
      <c r="M1597" s="181"/>
      <c r="N1597" s="11"/>
      <c r="O1597" s="186"/>
      <c r="P1597" s="186"/>
      <c r="Q1597" s="11"/>
      <c r="R1597" s="172"/>
      <c r="S1597" s="172"/>
      <c r="T1597" s="172"/>
      <c r="U1597" s="172"/>
      <c r="V1597" s="172"/>
      <c r="W1597" s="11"/>
      <c r="X1597" s="11"/>
      <c r="Y1597" s="11"/>
      <c r="Z1597" s="11"/>
      <c r="AA1597" s="11"/>
      <c r="AB1597" s="11"/>
      <c r="AC1597" s="11"/>
      <c r="AD1597" s="11"/>
      <c r="AE1597" s="11"/>
      <c r="AF1597" s="11"/>
      <c r="AG1597" s="11"/>
      <c r="AH1597" s="11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1"/>
      <c r="BH1597" s="11"/>
      <c r="BI1597" s="11"/>
      <c r="BJ1597" s="11"/>
      <c r="BK1597" s="11"/>
      <c r="BL1597" s="11"/>
      <c r="BM1597" s="11"/>
      <c r="BN1597" s="11"/>
      <c r="BO1597" s="11"/>
      <c r="BP1597" s="11"/>
      <c r="BQ1597" s="11"/>
      <c r="BR1597" s="11"/>
      <c r="BS1597" s="11"/>
      <c r="BT1597" s="11"/>
      <c r="BU1597" s="11"/>
      <c r="BV1597" s="11"/>
      <c r="BW1597" s="11"/>
      <c r="BX1597" s="11"/>
      <c r="BY1597" s="11"/>
      <c r="BZ1597" s="11"/>
      <c r="CA1597" s="11"/>
      <c r="CB1597" s="11"/>
    </row>
    <row r="1598" spans="1:80" s="9" customFormat="1" x14ac:dyDescent="0.2">
      <c r="A1598" s="7"/>
      <c r="B1598" s="105"/>
      <c r="C1598" s="106"/>
      <c r="D1598" s="107"/>
      <c r="E1598" s="107"/>
      <c r="F1598" s="108"/>
      <c r="G1598" s="109"/>
      <c r="H1598" s="109"/>
      <c r="I1598" s="109"/>
      <c r="J1598" s="109"/>
      <c r="K1598" s="110"/>
      <c r="L1598" s="181"/>
      <c r="M1598" s="181"/>
      <c r="N1598" s="11"/>
      <c r="O1598" s="186"/>
      <c r="P1598" s="186"/>
      <c r="Q1598" s="11"/>
      <c r="R1598" s="172"/>
      <c r="S1598" s="172"/>
      <c r="T1598" s="172"/>
      <c r="U1598" s="172"/>
      <c r="V1598" s="172"/>
      <c r="W1598" s="11"/>
      <c r="X1598" s="11"/>
      <c r="Y1598" s="11"/>
      <c r="Z1598" s="11"/>
      <c r="AA1598" s="11"/>
      <c r="AB1598" s="11"/>
      <c r="AC1598" s="11"/>
      <c r="AD1598" s="11"/>
      <c r="AE1598" s="11"/>
      <c r="AF1598" s="11"/>
      <c r="AG1598" s="11"/>
      <c r="AH1598" s="11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1"/>
      <c r="BH1598" s="11"/>
      <c r="BI1598" s="11"/>
      <c r="BJ1598" s="11"/>
      <c r="BK1598" s="11"/>
      <c r="BL1598" s="11"/>
      <c r="BM1598" s="11"/>
      <c r="BN1598" s="11"/>
      <c r="BO1598" s="11"/>
      <c r="BP1598" s="11"/>
      <c r="BQ1598" s="11"/>
      <c r="BR1598" s="11"/>
      <c r="BS1598" s="11"/>
      <c r="BT1598" s="11"/>
      <c r="BU1598" s="11"/>
      <c r="BV1598" s="11"/>
      <c r="BW1598" s="11"/>
      <c r="BX1598" s="11"/>
      <c r="BY1598" s="11"/>
      <c r="BZ1598" s="11"/>
      <c r="CA1598" s="11"/>
      <c r="CB1598" s="11"/>
    </row>
    <row r="1599" spans="1:80" s="9" customFormat="1" x14ac:dyDescent="0.2">
      <c r="A1599" s="7"/>
      <c r="B1599" s="105"/>
      <c r="C1599" s="106"/>
      <c r="D1599" s="107"/>
      <c r="E1599" s="107"/>
      <c r="F1599" s="108"/>
      <c r="G1599" s="109"/>
      <c r="H1599" s="109"/>
      <c r="I1599" s="109"/>
      <c r="J1599" s="109"/>
      <c r="K1599" s="110"/>
      <c r="L1599" s="181"/>
      <c r="M1599" s="181"/>
      <c r="N1599" s="11"/>
      <c r="O1599" s="186"/>
      <c r="P1599" s="186"/>
      <c r="Q1599" s="11"/>
      <c r="R1599" s="172"/>
      <c r="S1599" s="172"/>
      <c r="T1599" s="172"/>
      <c r="U1599" s="172"/>
      <c r="V1599" s="172"/>
      <c r="W1599" s="11"/>
      <c r="X1599" s="11"/>
      <c r="Y1599" s="11"/>
      <c r="Z1599" s="11"/>
      <c r="AA1599" s="11"/>
      <c r="AB1599" s="11"/>
      <c r="AC1599" s="11"/>
      <c r="AD1599" s="11"/>
      <c r="AE1599" s="11"/>
      <c r="AF1599" s="11"/>
      <c r="AG1599" s="11"/>
      <c r="AH1599" s="11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1"/>
      <c r="BH1599" s="11"/>
      <c r="BI1599" s="11"/>
      <c r="BJ1599" s="11"/>
      <c r="BK1599" s="11"/>
      <c r="BL1599" s="11"/>
      <c r="BM1599" s="11"/>
      <c r="BN1599" s="11"/>
      <c r="BO1599" s="11"/>
      <c r="BP1599" s="11"/>
      <c r="BQ1599" s="11"/>
      <c r="BR1599" s="11"/>
      <c r="BS1599" s="11"/>
      <c r="BT1599" s="11"/>
      <c r="BU1599" s="11"/>
      <c r="BV1599" s="11"/>
      <c r="BW1599" s="11"/>
      <c r="BX1599" s="11"/>
      <c r="BY1599" s="11"/>
      <c r="BZ1599" s="11"/>
      <c r="CA1599" s="11"/>
      <c r="CB1599" s="11"/>
    </row>
    <row r="1600" spans="1:80" s="9" customFormat="1" x14ac:dyDescent="0.2">
      <c r="A1600" s="7"/>
      <c r="B1600" s="105"/>
      <c r="C1600" s="106"/>
      <c r="D1600" s="107"/>
      <c r="E1600" s="107"/>
      <c r="F1600" s="108"/>
      <c r="G1600" s="109"/>
      <c r="H1600" s="109"/>
      <c r="I1600" s="109"/>
      <c r="J1600" s="109"/>
      <c r="K1600" s="110"/>
      <c r="L1600" s="181"/>
      <c r="M1600" s="181"/>
      <c r="N1600" s="11"/>
      <c r="O1600" s="186"/>
      <c r="P1600" s="186"/>
      <c r="Q1600" s="11"/>
      <c r="R1600" s="172"/>
      <c r="S1600" s="172"/>
      <c r="T1600" s="172"/>
      <c r="U1600" s="172"/>
      <c r="V1600" s="172"/>
      <c r="W1600" s="11"/>
      <c r="X1600" s="11"/>
      <c r="Y1600" s="11"/>
      <c r="Z1600" s="11"/>
      <c r="AA1600" s="11"/>
      <c r="AB1600" s="11"/>
      <c r="AC1600" s="11"/>
      <c r="AD1600" s="11"/>
      <c r="AE1600" s="11"/>
      <c r="AF1600" s="11"/>
      <c r="AG1600" s="11"/>
      <c r="AH1600" s="11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1"/>
      <c r="BH1600" s="11"/>
      <c r="BI1600" s="11"/>
      <c r="BJ1600" s="11"/>
      <c r="BK1600" s="11"/>
      <c r="BL1600" s="11"/>
      <c r="BM1600" s="11"/>
      <c r="BN1600" s="11"/>
      <c r="BO1600" s="11"/>
      <c r="BP1600" s="11"/>
      <c r="BQ1600" s="11"/>
      <c r="BR1600" s="11"/>
      <c r="BS1600" s="11"/>
      <c r="BT1600" s="11"/>
      <c r="BU1600" s="11"/>
      <c r="BV1600" s="11"/>
      <c r="BW1600" s="11"/>
      <c r="BX1600" s="11"/>
      <c r="BY1600" s="11"/>
      <c r="BZ1600" s="11"/>
      <c r="CA1600" s="11"/>
      <c r="CB1600" s="11"/>
    </row>
    <row r="1601" spans="1:80" s="9" customFormat="1" x14ac:dyDescent="0.2">
      <c r="A1601" s="7"/>
      <c r="B1601" s="105"/>
      <c r="C1601" s="106"/>
      <c r="D1601" s="107"/>
      <c r="E1601" s="107"/>
      <c r="F1601" s="108"/>
      <c r="G1601" s="109"/>
      <c r="H1601" s="109"/>
      <c r="I1601" s="109"/>
      <c r="J1601" s="109"/>
      <c r="K1601" s="110"/>
      <c r="L1601" s="181"/>
      <c r="M1601" s="181"/>
      <c r="N1601" s="11"/>
      <c r="O1601" s="186"/>
      <c r="P1601" s="186"/>
      <c r="Q1601" s="11"/>
      <c r="R1601" s="172"/>
      <c r="S1601" s="172"/>
      <c r="T1601" s="172"/>
      <c r="U1601" s="172"/>
      <c r="V1601" s="172"/>
      <c r="W1601" s="11"/>
      <c r="X1601" s="11"/>
      <c r="Y1601" s="11"/>
      <c r="Z1601" s="11"/>
      <c r="AA1601" s="11"/>
      <c r="AB1601" s="11"/>
      <c r="AC1601" s="11"/>
      <c r="AD1601" s="11"/>
      <c r="AE1601" s="11"/>
      <c r="AF1601" s="11"/>
      <c r="AG1601" s="11"/>
      <c r="AH1601" s="11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1"/>
      <c r="BH1601" s="11"/>
      <c r="BI1601" s="11"/>
      <c r="BJ1601" s="11"/>
      <c r="BK1601" s="11"/>
      <c r="BL1601" s="11"/>
      <c r="BM1601" s="11"/>
      <c r="BN1601" s="11"/>
      <c r="BO1601" s="11"/>
      <c r="BP1601" s="11"/>
      <c r="BQ1601" s="11"/>
      <c r="BR1601" s="11"/>
      <c r="BS1601" s="11"/>
      <c r="BT1601" s="11"/>
      <c r="BU1601" s="11"/>
      <c r="BV1601" s="11"/>
      <c r="BW1601" s="11"/>
      <c r="BX1601" s="11"/>
      <c r="BY1601" s="11"/>
      <c r="BZ1601" s="11"/>
      <c r="CA1601" s="11"/>
      <c r="CB1601" s="11"/>
    </row>
    <row r="1602" spans="1:80" s="9" customFormat="1" x14ac:dyDescent="0.2">
      <c r="A1602" s="7"/>
      <c r="B1602" s="105"/>
      <c r="C1602" s="106"/>
      <c r="D1602" s="107"/>
      <c r="E1602" s="107"/>
      <c r="F1602" s="108"/>
      <c r="G1602" s="109"/>
      <c r="H1602" s="109"/>
      <c r="I1602" s="109"/>
      <c r="J1602" s="109"/>
      <c r="K1602" s="110"/>
      <c r="L1602" s="181"/>
      <c r="M1602" s="181"/>
      <c r="N1602" s="11"/>
      <c r="O1602" s="186"/>
      <c r="P1602" s="186"/>
      <c r="Q1602" s="11"/>
      <c r="R1602" s="172"/>
      <c r="S1602" s="172"/>
      <c r="T1602" s="172"/>
      <c r="U1602" s="172"/>
      <c r="V1602" s="172"/>
      <c r="W1602" s="11"/>
      <c r="X1602" s="11"/>
      <c r="Y1602" s="11"/>
      <c r="Z1602" s="11"/>
      <c r="AA1602" s="11"/>
      <c r="AB1602" s="11"/>
      <c r="AC1602" s="11"/>
      <c r="AD1602" s="11"/>
      <c r="AE1602" s="11"/>
      <c r="AF1602" s="11"/>
      <c r="AG1602" s="11"/>
      <c r="AH1602" s="11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1"/>
      <c r="BH1602" s="11"/>
      <c r="BI1602" s="11"/>
      <c r="BJ1602" s="11"/>
      <c r="BK1602" s="11"/>
      <c r="BL1602" s="11"/>
      <c r="BM1602" s="11"/>
      <c r="BN1602" s="11"/>
      <c r="BO1602" s="11"/>
      <c r="BP1602" s="11"/>
      <c r="BQ1602" s="11"/>
      <c r="BR1602" s="11"/>
      <c r="BS1602" s="11"/>
      <c r="BT1602" s="11"/>
      <c r="BU1602" s="11"/>
      <c r="BV1602" s="11"/>
      <c r="BW1602" s="11"/>
      <c r="BX1602" s="11"/>
      <c r="BY1602" s="11"/>
      <c r="BZ1602" s="11"/>
      <c r="CA1602" s="11"/>
      <c r="CB1602" s="11"/>
    </row>
    <row r="1603" spans="1:80" s="9" customFormat="1" x14ac:dyDescent="0.2">
      <c r="A1603" s="7"/>
      <c r="B1603" s="105"/>
      <c r="C1603" s="106"/>
      <c r="D1603" s="107"/>
      <c r="E1603" s="107"/>
      <c r="F1603" s="108"/>
      <c r="G1603" s="109"/>
      <c r="H1603" s="109"/>
      <c r="I1603" s="109"/>
      <c r="J1603" s="109"/>
      <c r="K1603" s="110"/>
      <c r="L1603" s="181"/>
      <c r="M1603" s="181"/>
      <c r="N1603" s="11"/>
      <c r="O1603" s="186"/>
      <c r="P1603" s="186"/>
      <c r="Q1603" s="11"/>
      <c r="R1603" s="172"/>
      <c r="S1603" s="172"/>
      <c r="T1603" s="172"/>
      <c r="U1603" s="172"/>
      <c r="V1603" s="172"/>
      <c r="W1603" s="11"/>
      <c r="X1603" s="11"/>
      <c r="Y1603" s="11"/>
      <c r="Z1603" s="11"/>
      <c r="AA1603" s="11"/>
      <c r="AB1603" s="11"/>
      <c r="AC1603" s="11"/>
      <c r="AD1603" s="11"/>
      <c r="AE1603" s="11"/>
      <c r="AF1603" s="11"/>
      <c r="AG1603" s="11"/>
      <c r="AH1603" s="11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1"/>
      <c r="BH1603" s="11"/>
      <c r="BI1603" s="11"/>
      <c r="BJ1603" s="11"/>
      <c r="BK1603" s="11"/>
      <c r="BL1603" s="11"/>
      <c r="BM1603" s="11"/>
      <c r="BN1603" s="11"/>
      <c r="BO1603" s="11"/>
      <c r="BP1603" s="11"/>
      <c r="BQ1603" s="11"/>
      <c r="BR1603" s="11"/>
      <c r="BS1603" s="11"/>
      <c r="BT1603" s="11"/>
      <c r="BU1603" s="11"/>
      <c r="BV1603" s="11"/>
      <c r="BW1603" s="11"/>
      <c r="BX1603" s="11"/>
      <c r="BY1603" s="11"/>
      <c r="BZ1603" s="11"/>
      <c r="CA1603" s="11"/>
      <c r="CB1603" s="11"/>
    </row>
    <row r="1604" spans="1:80" s="9" customFormat="1" x14ac:dyDescent="0.2">
      <c r="A1604" s="7"/>
      <c r="B1604" s="105"/>
      <c r="C1604" s="106"/>
      <c r="D1604" s="107"/>
      <c r="E1604" s="107"/>
      <c r="F1604" s="108"/>
      <c r="G1604" s="109"/>
      <c r="H1604" s="109"/>
      <c r="I1604" s="109"/>
      <c r="J1604" s="109"/>
      <c r="K1604" s="110"/>
      <c r="L1604" s="181"/>
      <c r="M1604" s="181"/>
      <c r="N1604" s="11"/>
      <c r="O1604" s="186"/>
      <c r="P1604" s="186"/>
      <c r="Q1604" s="11"/>
      <c r="R1604" s="172"/>
      <c r="S1604" s="172"/>
      <c r="T1604" s="172"/>
      <c r="U1604" s="172"/>
      <c r="V1604" s="172"/>
      <c r="W1604" s="11"/>
      <c r="X1604" s="11"/>
      <c r="Y1604" s="11"/>
      <c r="Z1604" s="11"/>
      <c r="AA1604" s="11"/>
      <c r="AB1604" s="11"/>
      <c r="AC1604" s="11"/>
      <c r="AD1604" s="11"/>
      <c r="AE1604" s="11"/>
      <c r="AF1604" s="11"/>
      <c r="AG1604" s="11"/>
      <c r="AH1604" s="11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1"/>
      <c r="BH1604" s="11"/>
      <c r="BI1604" s="11"/>
      <c r="BJ1604" s="11"/>
      <c r="BK1604" s="11"/>
      <c r="BL1604" s="11"/>
      <c r="BM1604" s="11"/>
      <c r="BN1604" s="11"/>
      <c r="BO1604" s="11"/>
      <c r="BP1604" s="11"/>
      <c r="BQ1604" s="11"/>
      <c r="BR1604" s="11"/>
      <c r="BS1604" s="11"/>
      <c r="BT1604" s="11"/>
      <c r="BU1604" s="11"/>
      <c r="BV1604" s="11"/>
      <c r="BW1604" s="11"/>
      <c r="BX1604" s="11"/>
      <c r="BY1604" s="11"/>
      <c r="BZ1604" s="11"/>
      <c r="CA1604" s="11"/>
      <c r="CB1604" s="11"/>
    </row>
    <row r="1605" spans="1:80" s="9" customFormat="1" x14ac:dyDescent="0.2">
      <c r="A1605" s="7"/>
      <c r="B1605" s="105"/>
      <c r="C1605" s="106"/>
      <c r="D1605" s="107"/>
      <c r="E1605" s="107"/>
      <c r="F1605" s="108"/>
      <c r="G1605" s="109"/>
      <c r="H1605" s="109"/>
      <c r="I1605" s="109"/>
      <c r="J1605" s="109"/>
      <c r="K1605" s="110"/>
      <c r="L1605" s="181"/>
      <c r="M1605" s="181"/>
      <c r="N1605" s="11"/>
      <c r="O1605" s="186"/>
      <c r="P1605" s="186"/>
      <c r="Q1605" s="11"/>
      <c r="R1605" s="172"/>
      <c r="S1605" s="172"/>
      <c r="T1605" s="172"/>
      <c r="U1605" s="172"/>
      <c r="V1605" s="172"/>
      <c r="W1605" s="11"/>
      <c r="X1605" s="11"/>
      <c r="Y1605" s="11"/>
      <c r="Z1605" s="11"/>
      <c r="AA1605" s="11"/>
      <c r="AB1605" s="11"/>
      <c r="AC1605" s="11"/>
      <c r="AD1605" s="11"/>
      <c r="AE1605" s="11"/>
      <c r="AF1605" s="11"/>
      <c r="AG1605" s="11"/>
      <c r="AH1605" s="11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1"/>
      <c r="BH1605" s="11"/>
      <c r="BI1605" s="11"/>
      <c r="BJ1605" s="11"/>
      <c r="BK1605" s="11"/>
      <c r="BL1605" s="11"/>
      <c r="BM1605" s="11"/>
      <c r="BN1605" s="11"/>
      <c r="BO1605" s="11"/>
      <c r="BP1605" s="11"/>
      <c r="BQ1605" s="11"/>
      <c r="BR1605" s="11"/>
      <c r="BS1605" s="11"/>
      <c r="BT1605" s="11"/>
      <c r="BU1605" s="11"/>
      <c r="BV1605" s="11"/>
      <c r="BW1605" s="11"/>
      <c r="BX1605" s="11"/>
      <c r="BY1605" s="11"/>
      <c r="BZ1605" s="11"/>
      <c r="CA1605" s="11"/>
      <c r="CB1605" s="11"/>
    </row>
    <row r="1606" spans="1:80" s="9" customFormat="1" x14ac:dyDescent="0.2">
      <c r="A1606" s="7"/>
      <c r="B1606" s="105"/>
      <c r="C1606" s="106"/>
      <c r="D1606" s="107"/>
      <c r="E1606" s="107"/>
      <c r="F1606" s="108"/>
      <c r="G1606" s="109"/>
      <c r="H1606" s="109"/>
      <c r="I1606" s="109"/>
      <c r="J1606" s="109"/>
      <c r="K1606" s="110"/>
      <c r="L1606" s="181"/>
      <c r="M1606" s="181"/>
      <c r="N1606" s="11"/>
      <c r="O1606" s="186"/>
      <c r="P1606" s="186"/>
      <c r="Q1606" s="11"/>
      <c r="R1606" s="172"/>
      <c r="S1606" s="172"/>
      <c r="T1606" s="172"/>
      <c r="U1606" s="172"/>
      <c r="V1606" s="172"/>
      <c r="W1606" s="11"/>
      <c r="X1606" s="11"/>
      <c r="Y1606" s="11"/>
      <c r="Z1606" s="11"/>
      <c r="AA1606" s="11"/>
      <c r="AB1606" s="11"/>
      <c r="AC1606" s="11"/>
      <c r="AD1606" s="11"/>
      <c r="AE1606" s="11"/>
      <c r="AF1606" s="11"/>
      <c r="AG1606" s="11"/>
      <c r="AH1606" s="11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1"/>
      <c r="BH1606" s="11"/>
      <c r="BI1606" s="11"/>
      <c r="BJ1606" s="11"/>
      <c r="BK1606" s="11"/>
      <c r="BL1606" s="11"/>
      <c r="BM1606" s="11"/>
      <c r="BN1606" s="11"/>
      <c r="BO1606" s="11"/>
      <c r="BP1606" s="11"/>
      <c r="BQ1606" s="11"/>
      <c r="BR1606" s="11"/>
      <c r="BS1606" s="11"/>
      <c r="BT1606" s="11"/>
      <c r="BU1606" s="11"/>
      <c r="BV1606" s="11"/>
      <c r="BW1606" s="11"/>
      <c r="BX1606" s="11"/>
      <c r="BY1606" s="11"/>
      <c r="BZ1606" s="11"/>
      <c r="CA1606" s="11"/>
      <c r="CB1606" s="11"/>
    </row>
    <row r="1607" spans="1:80" s="9" customFormat="1" x14ac:dyDescent="0.2">
      <c r="A1607" s="7"/>
      <c r="B1607" s="105"/>
      <c r="C1607" s="106"/>
      <c r="D1607" s="107"/>
      <c r="E1607" s="107"/>
      <c r="F1607" s="108"/>
      <c r="G1607" s="109"/>
      <c r="H1607" s="109"/>
      <c r="I1607" s="109"/>
      <c r="J1607" s="109"/>
      <c r="K1607" s="110"/>
      <c r="L1607" s="181"/>
      <c r="M1607" s="181"/>
      <c r="N1607" s="11"/>
      <c r="O1607" s="186"/>
      <c r="P1607" s="186"/>
      <c r="Q1607" s="11"/>
      <c r="R1607" s="172"/>
      <c r="S1607" s="172"/>
      <c r="T1607" s="172"/>
      <c r="U1607" s="172"/>
      <c r="V1607" s="172"/>
      <c r="W1607" s="11"/>
      <c r="X1607" s="11"/>
      <c r="Y1607" s="11"/>
      <c r="Z1607" s="11"/>
      <c r="AA1607" s="11"/>
      <c r="AB1607" s="11"/>
      <c r="AC1607" s="11"/>
      <c r="AD1607" s="11"/>
      <c r="AE1607" s="11"/>
      <c r="AF1607" s="11"/>
      <c r="AG1607" s="11"/>
      <c r="AH1607" s="11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1"/>
      <c r="BH1607" s="11"/>
      <c r="BI1607" s="11"/>
      <c r="BJ1607" s="11"/>
      <c r="BK1607" s="11"/>
      <c r="BL1607" s="11"/>
      <c r="BM1607" s="11"/>
      <c r="BN1607" s="11"/>
      <c r="BO1607" s="11"/>
      <c r="BP1607" s="11"/>
      <c r="BQ1607" s="11"/>
      <c r="BR1607" s="11"/>
      <c r="BS1607" s="11"/>
      <c r="BT1607" s="11"/>
      <c r="BU1607" s="11"/>
      <c r="BV1607" s="11"/>
      <c r="BW1607" s="11"/>
      <c r="BX1607" s="11"/>
      <c r="BY1607" s="11"/>
      <c r="BZ1607" s="11"/>
      <c r="CA1607" s="11"/>
      <c r="CB1607" s="11"/>
    </row>
    <row r="1608" spans="1:80" s="9" customFormat="1" x14ac:dyDescent="0.2">
      <c r="A1608" s="7"/>
      <c r="B1608" s="105"/>
      <c r="C1608" s="106"/>
      <c r="D1608" s="107"/>
      <c r="E1608" s="107"/>
      <c r="F1608" s="108"/>
      <c r="G1608" s="109"/>
      <c r="H1608" s="109"/>
      <c r="I1608" s="109"/>
      <c r="J1608" s="109"/>
      <c r="K1608" s="110"/>
      <c r="L1608" s="181"/>
      <c r="M1608" s="181"/>
      <c r="N1608" s="11"/>
      <c r="O1608" s="186"/>
      <c r="P1608" s="186"/>
      <c r="Q1608" s="11"/>
      <c r="R1608" s="172"/>
      <c r="S1608" s="172"/>
      <c r="T1608" s="172"/>
      <c r="U1608" s="172"/>
      <c r="V1608" s="172"/>
      <c r="W1608" s="11"/>
      <c r="X1608" s="11"/>
      <c r="Y1608" s="11"/>
      <c r="Z1608" s="11"/>
      <c r="AA1608" s="11"/>
      <c r="AB1608" s="11"/>
      <c r="AC1608" s="11"/>
      <c r="AD1608" s="11"/>
      <c r="AE1608" s="11"/>
      <c r="AF1608" s="11"/>
      <c r="AG1608" s="11"/>
      <c r="AH1608" s="11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1"/>
      <c r="BH1608" s="11"/>
      <c r="BI1608" s="11"/>
      <c r="BJ1608" s="11"/>
      <c r="BK1608" s="11"/>
      <c r="BL1608" s="11"/>
      <c r="BM1608" s="11"/>
      <c r="BN1608" s="11"/>
      <c r="BO1608" s="11"/>
      <c r="BP1608" s="11"/>
      <c r="BQ1608" s="11"/>
      <c r="BR1608" s="11"/>
      <c r="BS1608" s="11"/>
      <c r="BT1608" s="11"/>
      <c r="BU1608" s="11"/>
      <c r="BV1608" s="11"/>
      <c r="BW1608" s="11"/>
      <c r="BX1608" s="11"/>
      <c r="BY1608" s="11"/>
      <c r="BZ1608" s="11"/>
      <c r="CA1608" s="11"/>
      <c r="CB1608" s="11"/>
    </row>
    <row r="1609" spans="1:80" s="9" customFormat="1" x14ac:dyDescent="0.2">
      <c r="A1609" s="7"/>
      <c r="B1609" s="105"/>
      <c r="C1609" s="106"/>
      <c r="D1609" s="107"/>
      <c r="E1609" s="107"/>
      <c r="F1609" s="108"/>
      <c r="G1609" s="109"/>
      <c r="H1609" s="109"/>
      <c r="I1609" s="109"/>
      <c r="J1609" s="109"/>
      <c r="K1609" s="110"/>
      <c r="L1609" s="181"/>
      <c r="M1609" s="181"/>
      <c r="N1609" s="11"/>
      <c r="O1609" s="186"/>
      <c r="P1609" s="186"/>
      <c r="Q1609" s="11"/>
      <c r="R1609" s="172"/>
      <c r="S1609" s="172"/>
      <c r="T1609" s="172"/>
      <c r="U1609" s="172"/>
      <c r="V1609" s="172"/>
      <c r="W1609" s="11"/>
      <c r="X1609" s="11"/>
      <c r="Y1609" s="11"/>
      <c r="Z1609" s="11"/>
      <c r="AA1609" s="11"/>
      <c r="AB1609" s="11"/>
      <c r="AC1609" s="11"/>
      <c r="AD1609" s="11"/>
      <c r="AE1609" s="11"/>
      <c r="AF1609" s="11"/>
      <c r="AG1609" s="11"/>
      <c r="AH1609" s="11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1"/>
      <c r="BH1609" s="11"/>
      <c r="BI1609" s="11"/>
      <c r="BJ1609" s="11"/>
      <c r="BK1609" s="11"/>
      <c r="BL1609" s="11"/>
      <c r="BM1609" s="11"/>
      <c r="BN1609" s="11"/>
      <c r="BO1609" s="11"/>
      <c r="BP1609" s="11"/>
      <c r="BQ1609" s="11"/>
      <c r="BR1609" s="11"/>
      <c r="BS1609" s="11"/>
      <c r="BT1609" s="11"/>
      <c r="BU1609" s="11"/>
      <c r="BV1609" s="11"/>
      <c r="BW1609" s="11"/>
      <c r="BX1609" s="11"/>
      <c r="BY1609" s="11"/>
      <c r="BZ1609" s="11"/>
      <c r="CA1609" s="11"/>
      <c r="CB1609" s="11"/>
    </row>
    <row r="1610" spans="1:80" s="9" customFormat="1" x14ac:dyDescent="0.2">
      <c r="A1610" s="7"/>
      <c r="B1610" s="105"/>
      <c r="C1610" s="106"/>
      <c r="D1610" s="107"/>
      <c r="E1610" s="107"/>
      <c r="F1610" s="108"/>
      <c r="G1610" s="109"/>
      <c r="H1610" s="109"/>
      <c r="I1610" s="109"/>
      <c r="J1610" s="109"/>
      <c r="K1610" s="110"/>
      <c r="L1610" s="181"/>
      <c r="M1610" s="181"/>
      <c r="N1610" s="11"/>
      <c r="O1610" s="186"/>
      <c r="P1610" s="186"/>
      <c r="Q1610" s="11"/>
      <c r="R1610" s="172"/>
      <c r="S1610" s="172"/>
      <c r="T1610" s="172"/>
      <c r="U1610" s="172"/>
      <c r="V1610" s="172"/>
      <c r="W1610" s="11"/>
      <c r="X1610" s="11"/>
      <c r="Y1610" s="11"/>
      <c r="Z1610" s="11"/>
      <c r="AA1610" s="11"/>
      <c r="AB1610" s="11"/>
      <c r="AC1610" s="11"/>
      <c r="AD1610" s="11"/>
      <c r="AE1610" s="11"/>
      <c r="AF1610" s="11"/>
      <c r="AG1610" s="11"/>
      <c r="AH1610" s="11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1"/>
      <c r="BH1610" s="11"/>
      <c r="BI1610" s="11"/>
      <c r="BJ1610" s="11"/>
      <c r="BK1610" s="11"/>
      <c r="BL1610" s="11"/>
      <c r="BM1610" s="11"/>
      <c r="BN1610" s="11"/>
      <c r="BO1610" s="11"/>
      <c r="BP1610" s="11"/>
      <c r="BQ1610" s="11"/>
      <c r="BR1610" s="11"/>
      <c r="BS1610" s="11"/>
      <c r="BT1610" s="11"/>
      <c r="BU1610" s="11"/>
      <c r="BV1610" s="11"/>
      <c r="BW1610" s="11"/>
      <c r="BX1610" s="11"/>
      <c r="BY1610" s="11"/>
      <c r="BZ1610" s="11"/>
      <c r="CA1610" s="11"/>
      <c r="CB1610" s="11"/>
    </row>
    <row r="1611" spans="1:80" s="9" customFormat="1" x14ac:dyDescent="0.2">
      <c r="A1611" s="7"/>
      <c r="B1611" s="105"/>
      <c r="C1611" s="106"/>
      <c r="D1611" s="107"/>
      <c r="E1611" s="107"/>
      <c r="F1611" s="108"/>
      <c r="G1611" s="109"/>
      <c r="H1611" s="109"/>
      <c r="I1611" s="109"/>
      <c r="J1611" s="109"/>
      <c r="K1611" s="110"/>
      <c r="L1611" s="181"/>
      <c r="M1611" s="181"/>
      <c r="N1611" s="11"/>
      <c r="O1611" s="186"/>
      <c r="P1611" s="186"/>
      <c r="Q1611" s="11"/>
      <c r="R1611" s="172"/>
      <c r="S1611" s="172"/>
      <c r="T1611" s="172"/>
      <c r="U1611" s="172"/>
      <c r="V1611" s="172"/>
      <c r="W1611" s="11"/>
      <c r="X1611" s="11"/>
      <c r="Y1611" s="11"/>
      <c r="Z1611" s="11"/>
      <c r="AA1611" s="11"/>
      <c r="AB1611" s="11"/>
      <c r="AC1611" s="11"/>
      <c r="AD1611" s="11"/>
      <c r="AE1611" s="11"/>
      <c r="AF1611" s="11"/>
      <c r="AG1611" s="11"/>
      <c r="AH1611" s="11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1"/>
      <c r="BH1611" s="11"/>
      <c r="BI1611" s="11"/>
      <c r="BJ1611" s="11"/>
      <c r="BK1611" s="11"/>
      <c r="BL1611" s="11"/>
      <c r="BM1611" s="11"/>
      <c r="BN1611" s="11"/>
      <c r="BO1611" s="11"/>
      <c r="BP1611" s="11"/>
      <c r="BQ1611" s="11"/>
      <c r="BR1611" s="11"/>
      <c r="BS1611" s="11"/>
      <c r="BT1611" s="11"/>
      <c r="BU1611" s="11"/>
      <c r="BV1611" s="11"/>
      <c r="BW1611" s="11"/>
      <c r="BX1611" s="11"/>
      <c r="BY1611" s="11"/>
      <c r="BZ1611" s="11"/>
      <c r="CA1611" s="11"/>
      <c r="CB1611" s="11"/>
    </row>
    <row r="1612" spans="1:80" s="9" customFormat="1" x14ac:dyDescent="0.2">
      <c r="A1612" s="7"/>
      <c r="B1612" s="105"/>
      <c r="C1612" s="106"/>
      <c r="D1612" s="107"/>
      <c r="E1612" s="107"/>
      <c r="F1612" s="108"/>
      <c r="G1612" s="109"/>
      <c r="H1612" s="109"/>
      <c r="I1612" s="109"/>
      <c r="J1612" s="109"/>
      <c r="K1612" s="110"/>
      <c r="L1612" s="181"/>
      <c r="M1612" s="181"/>
      <c r="N1612" s="11"/>
      <c r="O1612" s="186"/>
      <c r="P1612" s="186"/>
      <c r="Q1612" s="11"/>
      <c r="R1612" s="172"/>
      <c r="S1612" s="172"/>
      <c r="T1612" s="172"/>
      <c r="U1612" s="172"/>
      <c r="V1612" s="172"/>
      <c r="W1612" s="11"/>
      <c r="X1612" s="11"/>
      <c r="Y1612" s="11"/>
      <c r="Z1612" s="11"/>
      <c r="AA1612" s="11"/>
      <c r="AB1612" s="11"/>
      <c r="AC1612" s="11"/>
      <c r="AD1612" s="11"/>
      <c r="AE1612" s="11"/>
      <c r="AF1612" s="11"/>
      <c r="AG1612" s="11"/>
      <c r="AH1612" s="11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1"/>
      <c r="BH1612" s="11"/>
      <c r="BI1612" s="11"/>
      <c r="BJ1612" s="11"/>
      <c r="BK1612" s="11"/>
      <c r="BL1612" s="11"/>
      <c r="BM1612" s="11"/>
      <c r="BN1612" s="11"/>
      <c r="BO1612" s="11"/>
      <c r="BP1612" s="11"/>
      <c r="BQ1612" s="11"/>
      <c r="BR1612" s="11"/>
      <c r="BS1612" s="11"/>
      <c r="BT1612" s="11"/>
      <c r="BU1612" s="11"/>
      <c r="BV1612" s="11"/>
      <c r="BW1612" s="11"/>
      <c r="BX1612" s="11"/>
      <c r="BY1612" s="11"/>
      <c r="BZ1612" s="11"/>
      <c r="CA1612" s="11"/>
      <c r="CB1612" s="11"/>
    </row>
    <row r="1613" spans="1:80" s="9" customFormat="1" x14ac:dyDescent="0.2">
      <c r="A1613" s="7"/>
      <c r="B1613" s="105"/>
      <c r="C1613" s="106"/>
      <c r="D1613" s="107"/>
      <c r="E1613" s="107"/>
      <c r="F1613" s="108"/>
      <c r="G1613" s="109"/>
      <c r="H1613" s="109"/>
      <c r="I1613" s="109"/>
      <c r="J1613" s="109"/>
      <c r="K1613" s="110"/>
      <c r="L1613" s="181"/>
      <c r="M1613" s="181"/>
      <c r="N1613" s="11"/>
      <c r="O1613" s="186"/>
      <c r="P1613" s="186"/>
      <c r="Q1613" s="11"/>
      <c r="R1613" s="172"/>
      <c r="S1613" s="172"/>
      <c r="T1613" s="172"/>
      <c r="U1613" s="172"/>
      <c r="V1613" s="172"/>
      <c r="W1613" s="11"/>
      <c r="X1613" s="11"/>
      <c r="Y1613" s="11"/>
      <c r="Z1613" s="11"/>
      <c r="AA1613" s="11"/>
      <c r="AB1613" s="11"/>
      <c r="AC1613" s="11"/>
      <c r="AD1613" s="11"/>
      <c r="AE1613" s="11"/>
      <c r="AF1613" s="11"/>
      <c r="AG1613" s="11"/>
      <c r="AH1613" s="11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1"/>
      <c r="BH1613" s="11"/>
      <c r="BI1613" s="11"/>
      <c r="BJ1613" s="11"/>
      <c r="BK1613" s="11"/>
      <c r="BL1613" s="11"/>
      <c r="BM1613" s="11"/>
      <c r="BN1613" s="11"/>
      <c r="BO1613" s="11"/>
      <c r="BP1613" s="11"/>
      <c r="BQ1613" s="11"/>
      <c r="BR1613" s="11"/>
      <c r="BS1613" s="11"/>
      <c r="BT1613" s="11"/>
      <c r="BU1613" s="11"/>
      <c r="BV1613" s="11"/>
      <c r="BW1613" s="11"/>
      <c r="BX1613" s="11"/>
      <c r="BY1613" s="11"/>
      <c r="BZ1613" s="11"/>
      <c r="CA1613" s="11"/>
      <c r="CB1613" s="11"/>
    </row>
    <row r="1614" spans="1:80" s="9" customFormat="1" x14ac:dyDescent="0.2">
      <c r="A1614" s="7"/>
      <c r="B1614" s="105"/>
      <c r="C1614" s="106"/>
      <c r="D1614" s="107"/>
      <c r="E1614" s="107"/>
      <c r="F1614" s="108"/>
      <c r="G1614" s="109"/>
      <c r="H1614" s="109"/>
      <c r="I1614" s="109"/>
      <c r="J1614" s="109"/>
      <c r="K1614" s="110"/>
      <c r="L1614" s="181"/>
      <c r="M1614" s="181"/>
      <c r="N1614" s="11"/>
      <c r="O1614" s="186"/>
      <c r="P1614" s="186"/>
      <c r="Q1614" s="11"/>
      <c r="R1614" s="172"/>
      <c r="S1614" s="172"/>
      <c r="T1614" s="172"/>
      <c r="U1614" s="172"/>
      <c r="V1614" s="172"/>
      <c r="W1614" s="11"/>
      <c r="X1614" s="11"/>
      <c r="Y1614" s="11"/>
      <c r="Z1614" s="11"/>
      <c r="AA1614" s="11"/>
      <c r="AB1614" s="11"/>
      <c r="AC1614" s="11"/>
      <c r="AD1614" s="11"/>
      <c r="AE1614" s="11"/>
      <c r="AF1614" s="11"/>
      <c r="AG1614" s="11"/>
      <c r="AH1614" s="11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1"/>
      <c r="BH1614" s="11"/>
      <c r="BI1614" s="11"/>
      <c r="BJ1614" s="11"/>
      <c r="BK1614" s="11"/>
      <c r="BL1614" s="11"/>
      <c r="BM1614" s="11"/>
      <c r="BN1614" s="11"/>
      <c r="BO1614" s="11"/>
      <c r="BP1614" s="11"/>
      <c r="BQ1614" s="11"/>
      <c r="BR1614" s="11"/>
      <c r="BS1614" s="11"/>
      <c r="BT1614" s="11"/>
      <c r="BU1614" s="11"/>
      <c r="BV1614" s="11"/>
      <c r="BW1614" s="11"/>
      <c r="BX1614" s="11"/>
      <c r="BY1614" s="11"/>
      <c r="BZ1614" s="11"/>
      <c r="CA1614" s="11"/>
      <c r="CB1614" s="11"/>
    </row>
    <row r="1615" spans="1:80" s="9" customFormat="1" x14ac:dyDescent="0.2">
      <c r="A1615" s="7"/>
      <c r="B1615" s="105"/>
      <c r="C1615" s="106"/>
      <c r="D1615" s="107"/>
      <c r="E1615" s="107"/>
      <c r="F1615" s="108"/>
      <c r="G1615" s="109"/>
      <c r="H1615" s="109"/>
      <c r="I1615" s="109"/>
      <c r="J1615" s="109"/>
      <c r="K1615" s="110"/>
      <c r="L1615" s="181"/>
      <c r="M1615" s="181"/>
      <c r="N1615" s="11"/>
      <c r="O1615" s="186"/>
      <c r="P1615" s="186"/>
      <c r="Q1615" s="11"/>
      <c r="R1615" s="172"/>
      <c r="S1615" s="172"/>
      <c r="T1615" s="172"/>
      <c r="U1615" s="172"/>
      <c r="V1615" s="172"/>
      <c r="W1615" s="11"/>
      <c r="X1615" s="11"/>
      <c r="Y1615" s="11"/>
      <c r="Z1615" s="11"/>
      <c r="AA1615" s="11"/>
      <c r="AB1615" s="11"/>
      <c r="AC1615" s="11"/>
      <c r="AD1615" s="11"/>
      <c r="AE1615" s="11"/>
      <c r="AF1615" s="11"/>
      <c r="AG1615" s="11"/>
      <c r="AH1615" s="11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1"/>
      <c r="BH1615" s="11"/>
      <c r="BI1615" s="11"/>
      <c r="BJ1615" s="11"/>
      <c r="BK1615" s="11"/>
      <c r="BL1615" s="11"/>
      <c r="BM1615" s="11"/>
      <c r="BN1615" s="11"/>
      <c r="BO1615" s="11"/>
      <c r="BP1615" s="11"/>
      <c r="BQ1615" s="11"/>
      <c r="BR1615" s="11"/>
      <c r="BS1615" s="11"/>
      <c r="BT1615" s="11"/>
      <c r="BU1615" s="11"/>
      <c r="BV1615" s="11"/>
      <c r="BW1615" s="11"/>
      <c r="BX1615" s="11"/>
      <c r="BY1615" s="11"/>
      <c r="BZ1615" s="11"/>
      <c r="CA1615" s="11"/>
      <c r="CB1615" s="11"/>
    </row>
    <row r="1616" spans="1:80" s="9" customFormat="1" x14ac:dyDescent="0.2">
      <c r="A1616" s="7"/>
      <c r="B1616" s="105"/>
      <c r="C1616" s="106"/>
      <c r="D1616" s="107"/>
      <c r="E1616" s="107"/>
      <c r="F1616" s="108"/>
      <c r="G1616" s="109"/>
      <c r="H1616" s="109"/>
      <c r="I1616" s="109"/>
      <c r="J1616" s="109"/>
      <c r="K1616" s="110"/>
      <c r="L1616" s="181"/>
      <c r="M1616" s="181"/>
      <c r="N1616" s="11"/>
      <c r="O1616" s="186"/>
      <c r="P1616" s="186"/>
      <c r="Q1616" s="11"/>
      <c r="R1616" s="172"/>
      <c r="S1616" s="172"/>
      <c r="T1616" s="172"/>
      <c r="U1616" s="172"/>
      <c r="V1616" s="172"/>
      <c r="W1616" s="11"/>
      <c r="X1616" s="11"/>
      <c r="Y1616" s="11"/>
      <c r="Z1616" s="11"/>
      <c r="AA1616" s="11"/>
      <c r="AB1616" s="11"/>
      <c r="AC1616" s="11"/>
      <c r="AD1616" s="11"/>
      <c r="AE1616" s="11"/>
      <c r="AF1616" s="11"/>
      <c r="AG1616" s="11"/>
      <c r="AH1616" s="11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1"/>
      <c r="BH1616" s="11"/>
      <c r="BI1616" s="11"/>
      <c r="BJ1616" s="11"/>
      <c r="BK1616" s="11"/>
      <c r="BL1616" s="11"/>
      <c r="BM1616" s="11"/>
      <c r="BN1616" s="11"/>
      <c r="BO1616" s="11"/>
      <c r="BP1616" s="11"/>
      <c r="BQ1616" s="11"/>
      <c r="BR1616" s="11"/>
      <c r="BS1616" s="11"/>
      <c r="BT1616" s="11"/>
      <c r="BU1616" s="11"/>
      <c r="BV1616" s="11"/>
      <c r="BW1616" s="11"/>
      <c r="BX1616" s="11"/>
      <c r="BY1616" s="11"/>
      <c r="BZ1616" s="11"/>
      <c r="CA1616" s="11"/>
      <c r="CB1616" s="11"/>
    </row>
    <row r="1617" spans="1:80" s="9" customFormat="1" x14ac:dyDescent="0.2">
      <c r="A1617" s="7"/>
      <c r="B1617" s="105"/>
      <c r="C1617" s="106"/>
      <c r="D1617" s="107"/>
      <c r="E1617" s="107"/>
      <c r="F1617" s="108"/>
      <c r="G1617" s="109"/>
      <c r="H1617" s="109"/>
      <c r="I1617" s="109"/>
      <c r="J1617" s="109"/>
      <c r="K1617" s="110"/>
      <c r="L1617" s="181"/>
      <c r="M1617" s="181"/>
      <c r="N1617" s="11"/>
      <c r="O1617" s="186"/>
      <c r="P1617" s="186"/>
      <c r="Q1617" s="11"/>
      <c r="R1617" s="172"/>
      <c r="S1617" s="172"/>
      <c r="T1617" s="172"/>
      <c r="U1617" s="172"/>
      <c r="V1617" s="172"/>
      <c r="W1617" s="11"/>
      <c r="X1617" s="11"/>
      <c r="Y1617" s="11"/>
      <c r="Z1617" s="11"/>
      <c r="AA1617" s="11"/>
      <c r="AB1617" s="11"/>
      <c r="AC1617" s="11"/>
      <c r="AD1617" s="11"/>
      <c r="AE1617" s="11"/>
      <c r="AF1617" s="11"/>
      <c r="AG1617" s="11"/>
      <c r="AH1617" s="11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1"/>
      <c r="BH1617" s="11"/>
      <c r="BI1617" s="11"/>
      <c r="BJ1617" s="11"/>
      <c r="BK1617" s="11"/>
      <c r="BL1617" s="11"/>
      <c r="BM1617" s="11"/>
      <c r="BN1617" s="11"/>
      <c r="BO1617" s="11"/>
      <c r="BP1617" s="11"/>
      <c r="BQ1617" s="11"/>
      <c r="BR1617" s="11"/>
      <c r="BS1617" s="11"/>
      <c r="BT1617" s="11"/>
      <c r="BU1617" s="11"/>
      <c r="BV1617" s="11"/>
      <c r="BW1617" s="11"/>
      <c r="BX1617" s="11"/>
      <c r="BY1617" s="11"/>
      <c r="BZ1617" s="11"/>
      <c r="CA1617" s="11"/>
      <c r="CB1617" s="11"/>
    </row>
    <row r="1618" spans="1:80" s="9" customFormat="1" x14ac:dyDescent="0.2">
      <c r="A1618" s="7"/>
      <c r="B1618" s="105"/>
      <c r="C1618" s="106"/>
      <c r="D1618" s="107"/>
      <c r="E1618" s="107"/>
      <c r="F1618" s="108"/>
      <c r="G1618" s="109"/>
      <c r="H1618" s="109"/>
      <c r="I1618" s="109"/>
      <c r="J1618" s="109"/>
      <c r="K1618" s="110"/>
      <c r="L1618" s="181"/>
      <c r="M1618" s="181"/>
      <c r="N1618" s="11"/>
      <c r="O1618" s="186"/>
      <c r="P1618" s="186"/>
      <c r="Q1618" s="11"/>
      <c r="R1618" s="172"/>
      <c r="S1618" s="172"/>
      <c r="T1618" s="172"/>
      <c r="U1618" s="172"/>
      <c r="V1618" s="172"/>
      <c r="W1618" s="11"/>
      <c r="X1618" s="11"/>
      <c r="Y1618" s="11"/>
      <c r="Z1618" s="11"/>
      <c r="AA1618" s="11"/>
      <c r="AB1618" s="11"/>
      <c r="AC1618" s="11"/>
      <c r="AD1618" s="11"/>
      <c r="AE1618" s="11"/>
      <c r="AF1618" s="11"/>
      <c r="AG1618" s="11"/>
      <c r="AH1618" s="11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1"/>
      <c r="BH1618" s="11"/>
      <c r="BI1618" s="11"/>
      <c r="BJ1618" s="11"/>
      <c r="BK1618" s="11"/>
      <c r="BL1618" s="11"/>
      <c r="BM1618" s="11"/>
      <c r="BN1618" s="11"/>
      <c r="BO1618" s="11"/>
      <c r="BP1618" s="11"/>
      <c r="BQ1618" s="11"/>
      <c r="BR1618" s="11"/>
      <c r="BS1618" s="11"/>
      <c r="BT1618" s="11"/>
      <c r="BU1618" s="11"/>
      <c r="BV1618" s="11"/>
      <c r="BW1618" s="11"/>
      <c r="BX1618" s="11"/>
      <c r="BY1618" s="11"/>
      <c r="BZ1618" s="11"/>
      <c r="CA1618" s="11"/>
      <c r="CB1618" s="11"/>
    </row>
    <row r="1619" spans="1:80" s="9" customFormat="1" x14ac:dyDescent="0.2">
      <c r="A1619" s="7"/>
      <c r="B1619" s="105"/>
      <c r="C1619" s="106"/>
      <c r="D1619" s="107"/>
      <c r="E1619" s="107"/>
      <c r="F1619" s="108"/>
      <c r="G1619" s="109"/>
      <c r="H1619" s="109"/>
      <c r="I1619" s="109"/>
      <c r="J1619" s="109"/>
      <c r="K1619" s="110"/>
      <c r="L1619" s="181"/>
      <c r="M1619" s="181"/>
      <c r="N1619" s="11"/>
      <c r="O1619" s="186"/>
      <c r="P1619" s="186"/>
      <c r="Q1619" s="11"/>
      <c r="R1619" s="172"/>
      <c r="S1619" s="172"/>
      <c r="T1619" s="172"/>
      <c r="U1619" s="172"/>
      <c r="V1619" s="172"/>
      <c r="W1619" s="11"/>
      <c r="X1619" s="11"/>
      <c r="Y1619" s="11"/>
      <c r="Z1619" s="11"/>
      <c r="AA1619" s="11"/>
      <c r="AB1619" s="11"/>
      <c r="AC1619" s="11"/>
      <c r="AD1619" s="11"/>
      <c r="AE1619" s="11"/>
      <c r="AF1619" s="11"/>
      <c r="AG1619" s="11"/>
      <c r="AH1619" s="11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1"/>
      <c r="BH1619" s="11"/>
      <c r="BI1619" s="11"/>
      <c r="BJ1619" s="11"/>
      <c r="BK1619" s="11"/>
      <c r="BL1619" s="11"/>
      <c r="BM1619" s="11"/>
      <c r="BN1619" s="11"/>
      <c r="BO1619" s="11"/>
      <c r="BP1619" s="11"/>
      <c r="BQ1619" s="11"/>
      <c r="BR1619" s="11"/>
      <c r="BS1619" s="11"/>
      <c r="BT1619" s="11"/>
      <c r="BU1619" s="11"/>
      <c r="BV1619" s="11"/>
      <c r="BW1619" s="11"/>
      <c r="BX1619" s="11"/>
      <c r="BY1619" s="11"/>
      <c r="BZ1619" s="11"/>
      <c r="CA1619" s="11"/>
      <c r="CB1619" s="11"/>
    </row>
    <row r="1620" spans="1:80" s="9" customFormat="1" x14ac:dyDescent="0.2">
      <c r="A1620" s="7"/>
      <c r="B1620" s="105"/>
      <c r="C1620" s="106"/>
      <c r="D1620" s="107"/>
      <c r="E1620" s="107"/>
      <c r="F1620" s="108"/>
      <c r="G1620" s="109"/>
      <c r="H1620" s="109"/>
      <c r="I1620" s="109"/>
      <c r="J1620" s="109"/>
      <c r="K1620" s="110"/>
      <c r="L1620" s="181"/>
      <c r="M1620" s="181"/>
      <c r="N1620" s="11"/>
      <c r="O1620" s="186"/>
      <c r="P1620" s="186"/>
      <c r="Q1620" s="11"/>
      <c r="R1620" s="172"/>
      <c r="S1620" s="172"/>
      <c r="T1620" s="172"/>
      <c r="U1620" s="172"/>
      <c r="V1620" s="172"/>
      <c r="W1620" s="11"/>
      <c r="X1620" s="11"/>
      <c r="Y1620" s="11"/>
      <c r="Z1620" s="11"/>
      <c r="AA1620" s="11"/>
      <c r="AB1620" s="11"/>
      <c r="AC1620" s="11"/>
      <c r="AD1620" s="11"/>
      <c r="AE1620" s="11"/>
      <c r="AF1620" s="11"/>
      <c r="AG1620" s="11"/>
      <c r="AH1620" s="11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1"/>
      <c r="BH1620" s="11"/>
      <c r="BI1620" s="11"/>
      <c r="BJ1620" s="11"/>
      <c r="BK1620" s="11"/>
      <c r="BL1620" s="11"/>
      <c r="BM1620" s="11"/>
      <c r="BN1620" s="11"/>
      <c r="BO1620" s="11"/>
      <c r="BP1620" s="11"/>
      <c r="BQ1620" s="11"/>
      <c r="BR1620" s="11"/>
      <c r="BS1620" s="11"/>
      <c r="BT1620" s="11"/>
      <c r="BU1620" s="11"/>
      <c r="BV1620" s="11"/>
      <c r="BW1620" s="11"/>
      <c r="BX1620" s="11"/>
      <c r="BY1620" s="11"/>
      <c r="BZ1620" s="11"/>
      <c r="CA1620" s="11"/>
      <c r="CB1620" s="11"/>
    </row>
    <row r="1621" spans="1:80" s="9" customFormat="1" x14ac:dyDescent="0.2">
      <c r="A1621" s="7"/>
      <c r="B1621" s="105"/>
      <c r="C1621" s="106"/>
      <c r="D1621" s="107"/>
      <c r="E1621" s="107"/>
      <c r="F1621" s="108"/>
      <c r="G1621" s="109"/>
      <c r="H1621" s="109"/>
      <c r="I1621" s="109"/>
      <c r="J1621" s="109"/>
      <c r="K1621" s="110"/>
      <c r="L1621" s="181"/>
      <c r="M1621" s="181"/>
      <c r="N1621" s="11"/>
      <c r="O1621" s="186"/>
      <c r="P1621" s="186"/>
      <c r="Q1621" s="11"/>
      <c r="R1621" s="172"/>
      <c r="S1621" s="172"/>
      <c r="T1621" s="172"/>
      <c r="U1621" s="172"/>
      <c r="V1621" s="172"/>
      <c r="W1621" s="11"/>
      <c r="X1621" s="11"/>
      <c r="Y1621" s="11"/>
      <c r="Z1621" s="11"/>
      <c r="AA1621" s="11"/>
      <c r="AB1621" s="11"/>
      <c r="AC1621" s="11"/>
      <c r="AD1621" s="11"/>
      <c r="AE1621" s="11"/>
      <c r="AF1621" s="11"/>
      <c r="AG1621" s="11"/>
      <c r="AH1621" s="11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1"/>
      <c r="BH1621" s="11"/>
      <c r="BI1621" s="11"/>
      <c r="BJ1621" s="11"/>
      <c r="BK1621" s="11"/>
      <c r="BL1621" s="11"/>
      <c r="BM1621" s="11"/>
      <c r="BN1621" s="11"/>
      <c r="BO1621" s="11"/>
      <c r="BP1621" s="11"/>
      <c r="BQ1621" s="11"/>
      <c r="BR1621" s="11"/>
      <c r="BS1621" s="11"/>
      <c r="BT1621" s="11"/>
      <c r="BU1621" s="11"/>
      <c r="BV1621" s="11"/>
      <c r="BW1621" s="11"/>
      <c r="BX1621" s="11"/>
      <c r="BY1621" s="11"/>
      <c r="BZ1621" s="11"/>
      <c r="CA1621" s="11"/>
      <c r="CB1621" s="11"/>
    </row>
    <row r="1622" spans="1:80" s="9" customFormat="1" x14ac:dyDescent="0.2">
      <c r="A1622" s="7"/>
      <c r="B1622" s="105"/>
      <c r="C1622" s="106"/>
      <c r="D1622" s="107"/>
      <c r="E1622" s="107"/>
      <c r="F1622" s="108"/>
      <c r="G1622" s="109"/>
      <c r="H1622" s="109"/>
      <c r="I1622" s="109"/>
      <c r="J1622" s="109"/>
      <c r="K1622" s="110"/>
      <c r="L1622" s="181"/>
      <c r="M1622" s="181"/>
      <c r="N1622" s="11"/>
      <c r="O1622" s="186"/>
      <c r="P1622" s="186"/>
      <c r="Q1622" s="11"/>
      <c r="R1622" s="172"/>
      <c r="S1622" s="172"/>
      <c r="T1622" s="172"/>
      <c r="U1622" s="172"/>
      <c r="V1622" s="172"/>
      <c r="W1622" s="11"/>
      <c r="X1622" s="11"/>
      <c r="Y1622" s="11"/>
      <c r="Z1622" s="11"/>
      <c r="AA1622" s="11"/>
      <c r="AB1622" s="11"/>
      <c r="AC1622" s="11"/>
      <c r="AD1622" s="11"/>
      <c r="AE1622" s="11"/>
      <c r="AF1622" s="11"/>
      <c r="AG1622" s="11"/>
      <c r="AH1622" s="11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1"/>
      <c r="BH1622" s="11"/>
      <c r="BI1622" s="11"/>
      <c r="BJ1622" s="11"/>
      <c r="BK1622" s="11"/>
      <c r="BL1622" s="11"/>
      <c r="BM1622" s="11"/>
      <c r="BN1622" s="11"/>
      <c r="BO1622" s="11"/>
      <c r="BP1622" s="11"/>
      <c r="BQ1622" s="11"/>
      <c r="BR1622" s="11"/>
      <c r="BS1622" s="11"/>
      <c r="BT1622" s="11"/>
      <c r="BU1622" s="11"/>
      <c r="BV1622" s="11"/>
      <c r="BW1622" s="11"/>
      <c r="BX1622" s="11"/>
      <c r="BY1622" s="11"/>
      <c r="BZ1622" s="11"/>
      <c r="CA1622" s="11"/>
      <c r="CB1622" s="11"/>
    </row>
    <row r="1623" spans="1:80" s="9" customFormat="1" x14ac:dyDescent="0.2">
      <c r="A1623" s="7"/>
      <c r="B1623" s="105"/>
      <c r="C1623" s="106"/>
      <c r="D1623" s="107"/>
      <c r="E1623" s="107"/>
      <c r="F1623" s="108"/>
      <c r="G1623" s="109"/>
      <c r="H1623" s="109"/>
      <c r="I1623" s="109"/>
      <c r="J1623" s="109"/>
      <c r="K1623" s="110"/>
      <c r="L1623" s="181"/>
      <c r="M1623" s="181"/>
      <c r="N1623" s="11"/>
      <c r="O1623" s="186"/>
      <c r="P1623" s="186"/>
      <c r="Q1623" s="11"/>
      <c r="R1623" s="172"/>
      <c r="S1623" s="172"/>
      <c r="T1623" s="172"/>
      <c r="U1623" s="172"/>
      <c r="V1623" s="172"/>
      <c r="W1623" s="11"/>
      <c r="X1623" s="11"/>
      <c r="Y1623" s="11"/>
      <c r="Z1623" s="11"/>
      <c r="AA1623" s="11"/>
      <c r="AB1623" s="11"/>
      <c r="AC1623" s="11"/>
      <c r="AD1623" s="11"/>
      <c r="AE1623" s="11"/>
      <c r="AF1623" s="11"/>
      <c r="AG1623" s="11"/>
      <c r="AH1623" s="11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1"/>
      <c r="BH1623" s="11"/>
      <c r="BI1623" s="11"/>
      <c r="BJ1623" s="11"/>
      <c r="BK1623" s="11"/>
      <c r="BL1623" s="11"/>
      <c r="BM1623" s="11"/>
      <c r="BN1623" s="11"/>
      <c r="BO1623" s="11"/>
      <c r="BP1623" s="11"/>
      <c r="BQ1623" s="11"/>
      <c r="BR1623" s="11"/>
      <c r="BS1623" s="11"/>
      <c r="BT1623" s="11"/>
      <c r="BU1623" s="11"/>
      <c r="BV1623" s="11"/>
      <c r="BW1623" s="11"/>
      <c r="BX1623" s="11"/>
      <c r="BY1623" s="11"/>
      <c r="BZ1623" s="11"/>
      <c r="CA1623" s="11"/>
      <c r="CB1623" s="11"/>
    </row>
    <row r="1624" spans="1:80" s="9" customFormat="1" x14ac:dyDescent="0.2">
      <c r="A1624" s="7"/>
      <c r="B1624" s="105"/>
      <c r="C1624" s="106"/>
      <c r="D1624" s="107"/>
      <c r="E1624" s="107"/>
      <c r="F1624" s="108"/>
      <c r="G1624" s="109"/>
      <c r="H1624" s="109"/>
      <c r="I1624" s="109"/>
      <c r="J1624" s="109"/>
      <c r="K1624" s="110"/>
      <c r="L1624" s="181"/>
      <c r="M1624" s="181"/>
      <c r="N1624" s="11"/>
      <c r="O1624" s="186"/>
      <c r="P1624" s="186"/>
      <c r="Q1624" s="11"/>
      <c r="R1624" s="172"/>
      <c r="S1624" s="172"/>
      <c r="T1624" s="172"/>
      <c r="U1624" s="172"/>
      <c r="V1624" s="172"/>
      <c r="W1624" s="11"/>
      <c r="X1624" s="11"/>
      <c r="Y1624" s="11"/>
      <c r="Z1624" s="11"/>
      <c r="AA1624" s="11"/>
      <c r="AB1624" s="11"/>
      <c r="AC1624" s="11"/>
      <c r="AD1624" s="11"/>
      <c r="AE1624" s="11"/>
      <c r="AF1624" s="11"/>
      <c r="AG1624" s="11"/>
      <c r="AH1624" s="11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1"/>
      <c r="BH1624" s="11"/>
      <c r="BI1624" s="11"/>
      <c r="BJ1624" s="11"/>
      <c r="BK1624" s="11"/>
      <c r="BL1624" s="11"/>
      <c r="BM1624" s="11"/>
      <c r="BN1624" s="11"/>
      <c r="BO1624" s="11"/>
      <c r="BP1624" s="11"/>
      <c r="BQ1624" s="11"/>
      <c r="BR1624" s="11"/>
      <c r="BS1624" s="11"/>
      <c r="BT1624" s="11"/>
      <c r="BU1624" s="11"/>
      <c r="BV1624" s="11"/>
      <c r="BW1624" s="11"/>
      <c r="BX1624" s="11"/>
      <c r="BY1624" s="11"/>
      <c r="BZ1624" s="11"/>
      <c r="CA1624" s="11"/>
      <c r="CB1624" s="11"/>
    </row>
    <row r="1625" spans="1:80" s="9" customFormat="1" x14ac:dyDescent="0.2">
      <c r="A1625" s="7"/>
      <c r="B1625" s="105"/>
      <c r="C1625" s="106"/>
      <c r="D1625" s="107"/>
      <c r="E1625" s="107"/>
      <c r="F1625" s="108"/>
      <c r="G1625" s="109"/>
      <c r="H1625" s="109"/>
      <c r="I1625" s="109"/>
      <c r="J1625" s="109"/>
      <c r="K1625" s="110"/>
      <c r="L1625" s="181"/>
      <c r="M1625" s="181"/>
      <c r="N1625" s="11"/>
      <c r="O1625" s="186"/>
      <c r="P1625" s="186"/>
      <c r="Q1625" s="11"/>
      <c r="R1625" s="172"/>
      <c r="S1625" s="172"/>
      <c r="T1625" s="172"/>
      <c r="U1625" s="172"/>
      <c r="V1625" s="172"/>
      <c r="W1625" s="11"/>
      <c r="X1625" s="11"/>
      <c r="Y1625" s="11"/>
      <c r="Z1625" s="11"/>
      <c r="AA1625" s="11"/>
      <c r="AB1625" s="11"/>
      <c r="AC1625" s="11"/>
      <c r="AD1625" s="11"/>
      <c r="AE1625" s="11"/>
      <c r="AF1625" s="11"/>
      <c r="AG1625" s="11"/>
      <c r="AH1625" s="11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1"/>
      <c r="BH1625" s="11"/>
      <c r="BI1625" s="11"/>
      <c r="BJ1625" s="11"/>
      <c r="BK1625" s="11"/>
      <c r="BL1625" s="11"/>
      <c r="BM1625" s="11"/>
      <c r="BN1625" s="11"/>
      <c r="BO1625" s="11"/>
      <c r="BP1625" s="11"/>
      <c r="BQ1625" s="11"/>
      <c r="BR1625" s="11"/>
      <c r="BS1625" s="11"/>
      <c r="BT1625" s="11"/>
      <c r="BU1625" s="11"/>
      <c r="BV1625" s="11"/>
      <c r="BW1625" s="11"/>
      <c r="BX1625" s="11"/>
      <c r="BY1625" s="11"/>
      <c r="BZ1625" s="11"/>
      <c r="CA1625" s="11"/>
      <c r="CB1625" s="11"/>
    </row>
    <row r="1626" spans="1:80" s="9" customFormat="1" x14ac:dyDescent="0.2">
      <c r="A1626" s="7"/>
      <c r="B1626" s="105"/>
      <c r="C1626" s="106"/>
      <c r="D1626" s="107"/>
      <c r="E1626" s="107"/>
      <c r="F1626" s="108"/>
      <c r="G1626" s="109"/>
      <c r="H1626" s="109"/>
      <c r="I1626" s="109"/>
      <c r="J1626" s="109"/>
      <c r="K1626" s="110"/>
      <c r="L1626" s="181"/>
      <c r="M1626" s="181"/>
      <c r="N1626" s="11"/>
      <c r="O1626" s="186"/>
      <c r="P1626" s="186"/>
      <c r="Q1626" s="11"/>
      <c r="R1626" s="172"/>
      <c r="S1626" s="172"/>
      <c r="T1626" s="172"/>
      <c r="U1626" s="172"/>
      <c r="V1626" s="172"/>
      <c r="W1626" s="11"/>
      <c r="X1626" s="11"/>
      <c r="Y1626" s="11"/>
      <c r="Z1626" s="11"/>
      <c r="AA1626" s="11"/>
      <c r="AB1626" s="11"/>
      <c r="AC1626" s="11"/>
      <c r="AD1626" s="11"/>
      <c r="AE1626" s="11"/>
      <c r="AF1626" s="11"/>
      <c r="AG1626" s="11"/>
      <c r="AH1626" s="11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1"/>
      <c r="BH1626" s="11"/>
      <c r="BI1626" s="11"/>
      <c r="BJ1626" s="11"/>
      <c r="BK1626" s="11"/>
      <c r="BL1626" s="11"/>
      <c r="BM1626" s="11"/>
      <c r="BN1626" s="11"/>
      <c r="BO1626" s="11"/>
      <c r="BP1626" s="11"/>
      <c r="BQ1626" s="11"/>
      <c r="BR1626" s="11"/>
      <c r="BS1626" s="11"/>
      <c r="BT1626" s="11"/>
      <c r="BU1626" s="11"/>
      <c r="BV1626" s="11"/>
      <c r="BW1626" s="11"/>
      <c r="BX1626" s="11"/>
      <c r="BY1626" s="11"/>
      <c r="BZ1626" s="11"/>
      <c r="CA1626" s="11"/>
      <c r="CB1626" s="11"/>
    </row>
    <row r="1627" spans="1:80" s="9" customFormat="1" x14ac:dyDescent="0.2">
      <c r="A1627" s="7"/>
      <c r="B1627" s="105"/>
      <c r="C1627" s="106"/>
      <c r="D1627" s="107"/>
      <c r="E1627" s="107"/>
      <c r="F1627" s="108"/>
      <c r="G1627" s="109"/>
      <c r="H1627" s="109"/>
      <c r="I1627" s="109"/>
      <c r="J1627" s="109"/>
      <c r="K1627" s="110"/>
      <c r="L1627" s="181"/>
      <c r="M1627" s="181"/>
      <c r="N1627" s="11"/>
      <c r="O1627" s="186"/>
      <c r="P1627" s="186"/>
      <c r="Q1627" s="11"/>
      <c r="R1627" s="172"/>
      <c r="S1627" s="172"/>
      <c r="T1627" s="172"/>
      <c r="U1627" s="172"/>
      <c r="V1627" s="172"/>
      <c r="W1627" s="11"/>
      <c r="X1627" s="11"/>
      <c r="Y1627" s="11"/>
      <c r="Z1627" s="11"/>
      <c r="AA1627" s="11"/>
      <c r="AB1627" s="11"/>
      <c r="AC1627" s="11"/>
      <c r="AD1627" s="11"/>
      <c r="AE1627" s="11"/>
      <c r="AF1627" s="11"/>
      <c r="AG1627" s="11"/>
      <c r="AH1627" s="11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1"/>
      <c r="BH1627" s="11"/>
      <c r="BI1627" s="11"/>
      <c r="BJ1627" s="11"/>
      <c r="BK1627" s="11"/>
      <c r="BL1627" s="11"/>
      <c r="BM1627" s="11"/>
      <c r="BN1627" s="11"/>
      <c r="BO1627" s="11"/>
      <c r="BP1627" s="11"/>
      <c r="BQ1627" s="11"/>
      <c r="BR1627" s="11"/>
      <c r="BS1627" s="11"/>
      <c r="BT1627" s="11"/>
      <c r="BU1627" s="11"/>
      <c r="BV1627" s="11"/>
      <c r="BW1627" s="11"/>
      <c r="BX1627" s="11"/>
      <c r="BY1627" s="11"/>
      <c r="BZ1627" s="11"/>
      <c r="CA1627" s="11"/>
      <c r="CB1627" s="11"/>
    </row>
    <row r="1628" spans="1:80" s="9" customFormat="1" x14ac:dyDescent="0.2">
      <c r="A1628" s="7"/>
      <c r="B1628" s="105"/>
      <c r="C1628" s="106"/>
      <c r="D1628" s="107"/>
      <c r="E1628" s="107"/>
      <c r="F1628" s="108"/>
      <c r="G1628" s="109"/>
      <c r="H1628" s="109"/>
      <c r="I1628" s="109"/>
      <c r="J1628" s="109"/>
      <c r="K1628" s="110"/>
      <c r="L1628" s="181"/>
      <c r="M1628" s="181"/>
      <c r="N1628" s="11"/>
      <c r="O1628" s="186"/>
      <c r="P1628" s="186"/>
      <c r="Q1628" s="11"/>
      <c r="R1628" s="172"/>
      <c r="S1628" s="172"/>
      <c r="T1628" s="172"/>
      <c r="U1628" s="172"/>
      <c r="V1628" s="172"/>
      <c r="W1628" s="11"/>
      <c r="X1628" s="11"/>
      <c r="Y1628" s="11"/>
      <c r="Z1628" s="11"/>
      <c r="AA1628" s="11"/>
      <c r="AB1628" s="11"/>
      <c r="AC1628" s="11"/>
      <c r="AD1628" s="11"/>
      <c r="AE1628" s="11"/>
      <c r="AF1628" s="11"/>
      <c r="AG1628" s="11"/>
      <c r="AH1628" s="11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1"/>
      <c r="BH1628" s="11"/>
      <c r="BI1628" s="11"/>
      <c r="BJ1628" s="11"/>
      <c r="BK1628" s="11"/>
      <c r="BL1628" s="11"/>
      <c r="BM1628" s="11"/>
      <c r="BN1628" s="11"/>
      <c r="BO1628" s="11"/>
      <c r="BP1628" s="11"/>
      <c r="BQ1628" s="11"/>
      <c r="BR1628" s="11"/>
      <c r="BS1628" s="11"/>
      <c r="BT1628" s="11"/>
      <c r="BU1628" s="11"/>
      <c r="BV1628" s="11"/>
      <c r="BW1628" s="11"/>
      <c r="BX1628" s="11"/>
      <c r="BY1628" s="11"/>
      <c r="BZ1628" s="11"/>
      <c r="CA1628" s="11"/>
      <c r="CB1628" s="11"/>
    </row>
    <row r="1629" spans="1:80" s="9" customFormat="1" x14ac:dyDescent="0.2">
      <c r="A1629" s="7"/>
      <c r="B1629" s="105"/>
      <c r="C1629" s="106"/>
      <c r="D1629" s="107"/>
      <c r="E1629" s="107"/>
      <c r="F1629" s="108"/>
      <c r="G1629" s="109"/>
      <c r="H1629" s="109"/>
      <c r="I1629" s="109"/>
      <c r="J1629" s="109"/>
      <c r="K1629" s="110"/>
      <c r="L1629" s="181"/>
      <c r="M1629" s="181"/>
      <c r="N1629" s="11"/>
      <c r="O1629" s="186"/>
      <c r="P1629" s="186"/>
      <c r="Q1629" s="11"/>
      <c r="R1629" s="172"/>
      <c r="S1629" s="172"/>
      <c r="T1629" s="172"/>
      <c r="U1629" s="172"/>
      <c r="V1629" s="172"/>
      <c r="W1629" s="11"/>
      <c r="X1629" s="11"/>
      <c r="Y1629" s="11"/>
      <c r="Z1629" s="11"/>
      <c r="AA1629" s="11"/>
      <c r="AB1629" s="11"/>
      <c r="AC1629" s="11"/>
      <c r="AD1629" s="11"/>
      <c r="AE1629" s="11"/>
      <c r="AF1629" s="11"/>
      <c r="AG1629" s="11"/>
      <c r="AH1629" s="11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1"/>
      <c r="BH1629" s="11"/>
      <c r="BI1629" s="11"/>
      <c r="BJ1629" s="11"/>
      <c r="BK1629" s="11"/>
      <c r="BL1629" s="11"/>
      <c r="BM1629" s="11"/>
      <c r="BN1629" s="11"/>
      <c r="BO1629" s="11"/>
      <c r="BP1629" s="11"/>
      <c r="BQ1629" s="11"/>
      <c r="BR1629" s="11"/>
      <c r="BS1629" s="11"/>
      <c r="BT1629" s="11"/>
      <c r="BU1629" s="11"/>
      <c r="BV1629" s="11"/>
      <c r="BW1629" s="11"/>
      <c r="BX1629" s="11"/>
      <c r="BY1629" s="11"/>
      <c r="BZ1629" s="11"/>
      <c r="CA1629" s="11"/>
      <c r="CB1629" s="11"/>
    </row>
    <row r="1630" spans="1:80" s="9" customFormat="1" x14ac:dyDescent="0.2">
      <c r="A1630" s="7"/>
      <c r="B1630" s="105"/>
      <c r="C1630" s="106"/>
      <c r="D1630" s="107"/>
      <c r="E1630" s="107"/>
      <c r="F1630" s="108"/>
      <c r="G1630" s="109"/>
      <c r="H1630" s="109"/>
      <c r="I1630" s="109"/>
      <c r="J1630" s="109"/>
      <c r="K1630" s="110"/>
      <c r="L1630" s="181"/>
      <c r="M1630" s="181"/>
      <c r="N1630" s="11"/>
      <c r="O1630" s="186"/>
      <c r="P1630" s="186"/>
      <c r="Q1630" s="11"/>
      <c r="R1630" s="172"/>
      <c r="S1630" s="172"/>
      <c r="T1630" s="172"/>
      <c r="U1630" s="172"/>
      <c r="V1630" s="172"/>
      <c r="W1630" s="11"/>
      <c r="X1630" s="11"/>
      <c r="Y1630" s="11"/>
      <c r="Z1630" s="11"/>
      <c r="AA1630" s="11"/>
      <c r="AB1630" s="11"/>
      <c r="AC1630" s="11"/>
      <c r="AD1630" s="11"/>
      <c r="AE1630" s="11"/>
      <c r="AF1630" s="11"/>
      <c r="AG1630" s="11"/>
      <c r="AH1630" s="11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1"/>
      <c r="BH1630" s="11"/>
      <c r="BI1630" s="11"/>
      <c r="BJ1630" s="11"/>
      <c r="BK1630" s="11"/>
      <c r="BL1630" s="11"/>
      <c r="BM1630" s="11"/>
      <c r="BN1630" s="11"/>
      <c r="BO1630" s="11"/>
      <c r="BP1630" s="11"/>
      <c r="BQ1630" s="11"/>
      <c r="BR1630" s="11"/>
      <c r="BS1630" s="11"/>
      <c r="BT1630" s="11"/>
      <c r="BU1630" s="11"/>
      <c r="BV1630" s="11"/>
      <c r="BW1630" s="11"/>
      <c r="BX1630" s="11"/>
      <c r="BY1630" s="11"/>
      <c r="BZ1630" s="11"/>
      <c r="CA1630" s="11"/>
      <c r="CB1630" s="11"/>
    </row>
    <row r="1631" spans="1:80" s="9" customFormat="1" x14ac:dyDescent="0.2">
      <c r="A1631" s="7"/>
      <c r="B1631" s="105"/>
      <c r="C1631" s="106"/>
      <c r="D1631" s="107"/>
      <c r="E1631" s="107"/>
      <c r="F1631" s="108"/>
      <c r="G1631" s="109"/>
      <c r="H1631" s="109"/>
      <c r="I1631" s="109"/>
      <c r="J1631" s="109"/>
      <c r="K1631" s="110"/>
      <c r="L1631" s="181"/>
      <c r="M1631" s="181"/>
      <c r="N1631" s="11"/>
      <c r="O1631" s="186"/>
      <c r="P1631" s="186"/>
      <c r="Q1631" s="11"/>
      <c r="R1631" s="172"/>
      <c r="S1631" s="172"/>
      <c r="T1631" s="172"/>
      <c r="U1631" s="172"/>
      <c r="V1631" s="172"/>
      <c r="W1631" s="11"/>
      <c r="X1631" s="11"/>
      <c r="Y1631" s="11"/>
      <c r="Z1631" s="11"/>
      <c r="AA1631" s="11"/>
      <c r="AB1631" s="11"/>
      <c r="AC1631" s="11"/>
      <c r="AD1631" s="11"/>
      <c r="AE1631" s="11"/>
      <c r="AF1631" s="11"/>
      <c r="AG1631" s="11"/>
      <c r="AH1631" s="11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1"/>
      <c r="BH1631" s="11"/>
      <c r="BI1631" s="11"/>
      <c r="BJ1631" s="11"/>
      <c r="BK1631" s="11"/>
      <c r="BL1631" s="11"/>
      <c r="BM1631" s="11"/>
      <c r="BN1631" s="11"/>
      <c r="BO1631" s="11"/>
      <c r="BP1631" s="11"/>
      <c r="BQ1631" s="11"/>
      <c r="BR1631" s="11"/>
      <c r="BS1631" s="11"/>
      <c r="BT1631" s="11"/>
      <c r="BU1631" s="11"/>
      <c r="BV1631" s="11"/>
      <c r="BW1631" s="11"/>
      <c r="BX1631" s="11"/>
      <c r="BY1631" s="11"/>
      <c r="BZ1631" s="11"/>
      <c r="CA1631" s="11"/>
      <c r="CB1631" s="11"/>
    </row>
    <row r="1632" spans="1:80" s="9" customFormat="1" x14ac:dyDescent="0.2">
      <c r="A1632" s="7"/>
      <c r="B1632" s="105"/>
      <c r="C1632" s="106"/>
      <c r="D1632" s="107"/>
      <c r="E1632" s="107"/>
      <c r="F1632" s="108"/>
      <c r="G1632" s="109"/>
      <c r="H1632" s="109"/>
      <c r="I1632" s="109"/>
      <c r="J1632" s="109"/>
      <c r="K1632" s="110"/>
      <c r="L1632" s="181"/>
      <c r="M1632" s="181"/>
      <c r="N1632" s="11"/>
      <c r="O1632" s="186"/>
      <c r="P1632" s="186"/>
      <c r="Q1632" s="11"/>
      <c r="R1632" s="172"/>
      <c r="S1632" s="172"/>
      <c r="T1632" s="172"/>
      <c r="U1632" s="172"/>
      <c r="V1632" s="172"/>
      <c r="W1632" s="11"/>
      <c r="X1632" s="11"/>
      <c r="Y1632" s="11"/>
      <c r="Z1632" s="11"/>
      <c r="AA1632" s="11"/>
      <c r="AB1632" s="11"/>
      <c r="AC1632" s="11"/>
      <c r="AD1632" s="11"/>
      <c r="AE1632" s="11"/>
      <c r="AF1632" s="11"/>
      <c r="AG1632" s="11"/>
      <c r="AH1632" s="11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1"/>
      <c r="BH1632" s="11"/>
      <c r="BI1632" s="11"/>
      <c r="BJ1632" s="11"/>
      <c r="BK1632" s="11"/>
      <c r="BL1632" s="11"/>
      <c r="BM1632" s="11"/>
      <c r="BN1632" s="11"/>
      <c r="BO1632" s="11"/>
      <c r="BP1632" s="11"/>
      <c r="BQ1632" s="11"/>
      <c r="BR1632" s="11"/>
      <c r="BS1632" s="11"/>
      <c r="BT1632" s="11"/>
      <c r="BU1632" s="11"/>
      <c r="BV1632" s="11"/>
      <c r="BW1632" s="11"/>
      <c r="BX1632" s="11"/>
      <c r="BY1632" s="11"/>
      <c r="BZ1632" s="11"/>
      <c r="CA1632" s="11"/>
      <c r="CB1632" s="11"/>
    </row>
    <row r="1633" spans="1:80" s="9" customFormat="1" x14ac:dyDescent="0.2">
      <c r="A1633" s="7"/>
      <c r="B1633" s="105"/>
      <c r="C1633" s="106"/>
      <c r="D1633" s="107"/>
      <c r="E1633" s="107"/>
      <c r="F1633" s="108"/>
      <c r="G1633" s="109"/>
      <c r="H1633" s="109"/>
      <c r="I1633" s="109"/>
      <c r="J1633" s="109"/>
      <c r="K1633" s="110"/>
      <c r="L1633" s="181"/>
      <c r="M1633" s="181"/>
      <c r="N1633" s="11"/>
      <c r="O1633" s="186"/>
      <c r="P1633" s="186"/>
      <c r="Q1633" s="11"/>
      <c r="R1633" s="172"/>
      <c r="S1633" s="172"/>
      <c r="T1633" s="172"/>
      <c r="U1633" s="172"/>
      <c r="V1633" s="172"/>
      <c r="W1633" s="11"/>
      <c r="X1633" s="11"/>
      <c r="Y1633" s="11"/>
      <c r="Z1633" s="11"/>
      <c r="AA1633" s="11"/>
      <c r="AB1633" s="11"/>
      <c r="AC1633" s="11"/>
      <c r="AD1633" s="11"/>
      <c r="AE1633" s="11"/>
      <c r="AF1633" s="11"/>
      <c r="AG1633" s="11"/>
      <c r="AH1633" s="11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1"/>
      <c r="BH1633" s="11"/>
      <c r="BI1633" s="11"/>
      <c r="BJ1633" s="11"/>
      <c r="BK1633" s="11"/>
      <c r="BL1633" s="11"/>
      <c r="BM1633" s="11"/>
      <c r="BN1633" s="11"/>
      <c r="BO1633" s="11"/>
      <c r="BP1633" s="11"/>
      <c r="BQ1633" s="11"/>
      <c r="BR1633" s="11"/>
      <c r="BS1633" s="11"/>
      <c r="BT1633" s="11"/>
      <c r="BU1633" s="11"/>
      <c r="BV1633" s="11"/>
      <c r="BW1633" s="11"/>
      <c r="BX1633" s="11"/>
      <c r="BY1633" s="11"/>
      <c r="BZ1633" s="11"/>
      <c r="CA1633" s="11"/>
      <c r="CB1633" s="11"/>
    </row>
    <row r="1634" spans="1:80" s="9" customFormat="1" x14ac:dyDescent="0.2">
      <c r="A1634" s="7"/>
      <c r="B1634" s="105"/>
      <c r="C1634" s="106"/>
      <c r="D1634" s="107"/>
      <c r="E1634" s="107"/>
      <c r="F1634" s="108"/>
      <c r="G1634" s="109"/>
      <c r="H1634" s="109"/>
      <c r="I1634" s="109"/>
      <c r="J1634" s="109"/>
      <c r="K1634" s="110"/>
      <c r="L1634" s="181"/>
      <c r="M1634" s="181"/>
      <c r="N1634" s="11"/>
      <c r="O1634" s="186"/>
      <c r="P1634" s="186"/>
      <c r="Q1634" s="11"/>
      <c r="R1634" s="172"/>
      <c r="S1634" s="172"/>
      <c r="T1634" s="172"/>
      <c r="U1634" s="172"/>
      <c r="V1634" s="172"/>
      <c r="W1634" s="11"/>
      <c r="X1634" s="11"/>
      <c r="Y1634" s="11"/>
      <c r="Z1634" s="11"/>
      <c r="AA1634" s="11"/>
      <c r="AB1634" s="11"/>
      <c r="AC1634" s="11"/>
      <c r="AD1634" s="11"/>
      <c r="AE1634" s="11"/>
      <c r="AF1634" s="11"/>
      <c r="AG1634" s="11"/>
      <c r="AH1634" s="11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1"/>
      <c r="BH1634" s="11"/>
      <c r="BI1634" s="11"/>
      <c r="BJ1634" s="11"/>
      <c r="BK1634" s="11"/>
      <c r="BL1634" s="11"/>
      <c r="BM1634" s="11"/>
      <c r="BN1634" s="11"/>
      <c r="BO1634" s="11"/>
      <c r="BP1634" s="11"/>
      <c r="BQ1634" s="11"/>
      <c r="BR1634" s="11"/>
      <c r="BS1634" s="11"/>
      <c r="BT1634" s="11"/>
      <c r="BU1634" s="11"/>
      <c r="BV1634" s="11"/>
      <c r="BW1634" s="11"/>
      <c r="BX1634" s="11"/>
      <c r="BY1634" s="11"/>
      <c r="BZ1634" s="11"/>
      <c r="CA1634" s="11"/>
      <c r="CB1634" s="11"/>
    </row>
    <row r="1635" spans="1:80" s="9" customFormat="1" x14ac:dyDescent="0.2">
      <c r="A1635" s="7"/>
      <c r="B1635" s="105"/>
      <c r="C1635" s="106"/>
      <c r="D1635" s="107"/>
      <c r="E1635" s="107"/>
      <c r="F1635" s="108"/>
      <c r="G1635" s="109"/>
      <c r="H1635" s="109"/>
      <c r="I1635" s="109"/>
      <c r="J1635" s="109"/>
      <c r="K1635" s="110"/>
      <c r="L1635" s="181"/>
      <c r="M1635" s="181"/>
      <c r="N1635" s="11"/>
      <c r="O1635" s="186"/>
      <c r="P1635" s="186"/>
      <c r="Q1635" s="11"/>
      <c r="R1635" s="172"/>
      <c r="S1635" s="172"/>
      <c r="T1635" s="172"/>
      <c r="U1635" s="172"/>
      <c r="V1635" s="172"/>
      <c r="W1635" s="11"/>
      <c r="X1635" s="11"/>
      <c r="Y1635" s="11"/>
      <c r="Z1635" s="11"/>
      <c r="AA1635" s="11"/>
      <c r="AB1635" s="11"/>
      <c r="AC1635" s="11"/>
      <c r="AD1635" s="11"/>
      <c r="AE1635" s="11"/>
      <c r="AF1635" s="11"/>
      <c r="AG1635" s="11"/>
      <c r="AH1635" s="11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1"/>
      <c r="BH1635" s="11"/>
      <c r="BI1635" s="11"/>
      <c r="BJ1635" s="11"/>
      <c r="BK1635" s="11"/>
      <c r="BL1635" s="11"/>
      <c r="BM1635" s="11"/>
      <c r="BN1635" s="11"/>
      <c r="BO1635" s="11"/>
      <c r="BP1635" s="11"/>
      <c r="BQ1635" s="11"/>
      <c r="BR1635" s="11"/>
      <c r="BS1635" s="11"/>
      <c r="BT1635" s="11"/>
      <c r="BU1635" s="11"/>
      <c r="BV1635" s="11"/>
      <c r="BW1635" s="11"/>
      <c r="BX1635" s="11"/>
      <c r="BY1635" s="11"/>
      <c r="BZ1635" s="11"/>
      <c r="CA1635" s="11"/>
      <c r="CB1635" s="11"/>
    </row>
    <row r="1636" spans="1:80" s="9" customFormat="1" x14ac:dyDescent="0.2">
      <c r="A1636" s="7"/>
      <c r="B1636" s="105"/>
      <c r="C1636" s="106"/>
      <c r="D1636" s="107"/>
      <c r="E1636" s="107"/>
      <c r="F1636" s="108"/>
      <c r="G1636" s="109"/>
      <c r="H1636" s="109"/>
      <c r="I1636" s="109"/>
      <c r="J1636" s="109"/>
      <c r="K1636" s="110"/>
      <c r="L1636" s="181"/>
      <c r="M1636" s="181"/>
      <c r="N1636" s="11"/>
      <c r="O1636" s="186"/>
      <c r="P1636" s="186"/>
      <c r="Q1636" s="11"/>
      <c r="R1636" s="172"/>
      <c r="S1636" s="172"/>
      <c r="T1636" s="172"/>
      <c r="U1636" s="172"/>
      <c r="V1636" s="172"/>
      <c r="W1636" s="11"/>
      <c r="X1636" s="11"/>
      <c r="Y1636" s="11"/>
      <c r="Z1636" s="11"/>
      <c r="AA1636" s="11"/>
      <c r="AB1636" s="11"/>
      <c r="AC1636" s="11"/>
      <c r="AD1636" s="11"/>
      <c r="AE1636" s="11"/>
      <c r="AF1636" s="11"/>
      <c r="AG1636" s="11"/>
      <c r="AH1636" s="11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1"/>
      <c r="BH1636" s="11"/>
      <c r="BI1636" s="11"/>
      <c r="BJ1636" s="11"/>
      <c r="BK1636" s="11"/>
      <c r="BL1636" s="11"/>
      <c r="BM1636" s="11"/>
      <c r="BN1636" s="11"/>
      <c r="BO1636" s="11"/>
      <c r="BP1636" s="11"/>
      <c r="BQ1636" s="11"/>
      <c r="BR1636" s="11"/>
      <c r="BS1636" s="11"/>
      <c r="BT1636" s="11"/>
      <c r="BU1636" s="11"/>
      <c r="BV1636" s="11"/>
      <c r="BW1636" s="11"/>
      <c r="BX1636" s="11"/>
      <c r="BY1636" s="11"/>
      <c r="BZ1636" s="11"/>
      <c r="CA1636" s="11"/>
      <c r="CB1636" s="11"/>
    </row>
    <row r="1637" spans="1:80" s="9" customFormat="1" x14ac:dyDescent="0.2">
      <c r="A1637" s="7"/>
      <c r="B1637" s="105"/>
      <c r="C1637" s="106"/>
      <c r="D1637" s="107"/>
      <c r="E1637" s="107"/>
      <c r="F1637" s="108"/>
      <c r="G1637" s="109"/>
      <c r="H1637" s="109"/>
      <c r="I1637" s="109"/>
      <c r="J1637" s="109"/>
      <c r="K1637" s="110"/>
      <c r="L1637" s="181"/>
      <c r="M1637" s="181"/>
      <c r="N1637" s="11"/>
      <c r="O1637" s="186"/>
      <c r="P1637" s="186"/>
      <c r="Q1637" s="11"/>
      <c r="R1637" s="172"/>
      <c r="S1637" s="172"/>
      <c r="T1637" s="172"/>
      <c r="U1637" s="172"/>
      <c r="V1637" s="172"/>
      <c r="W1637" s="11"/>
      <c r="X1637" s="11"/>
      <c r="Y1637" s="11"/>
      <c r="Z1637" s="11"/>
      <c r="AA1637" s="11"/>
      <c r="AB1637" s="11"/>
      <c r="AC1637" s="11"/>
      <c r="AD1637" s="11"/>
      <c r="AE1637" s="11"/>
      <c r="AF1637" s="11"/>
      <c r="AG1637" s="11"/>
      <c r="AH1637" s="11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1"/>
      <c r="BH1637" s="11"/>
      <c r="BI1637" s="11"/>
      <c r="BJ1637" s="11"/>
      <c r="BK1637" s="11"/>
      <c r="BL1637" s="11"/>
      <c r="BM1637" s="11"/>
      <c r="BN1637" s="11"/>
      <c r="BO1637" s="11"/>
      <c r="BP1637" s="11"/>
      <c r="BQ1637" s="11"/>
      <c r="BR1637" s="11"/>
      <c r="BS1637" s="11"/>
      <c r="BT1637" s="11"/>
      <c r="BU1637" s="11"/>
      <c r="BV1637" s="11"/>
      <c r="BW1637" s="11"/>
      <c r="BX1637" s="11"/>
      <c r="BY1637" s="11"/>
      <c r="BZ1637" s="11"/>
      <c r="CA1637" s="11"/>
      <c r="CB1637" s="11"/>
    </row>
    <row r="1638" spans="1:80" s="9" customFormat="1" x14ac:dyDescent="0.2">
      <c r="A1638" s="7"/>
      <c r="B1638" s="105"/>
      <c r="C1638" s="106"/>
      <c r="D1638" s="107"/>
      <c r="E1638" s="107"/>
      <c r="F1638" s="108"/>
      <c r="G1638" s="109"/>
      <c r="H1638" s="109"/>
      <c r="I1638" s="109"/>
      <c r="J1638" s="109"/>
      <c r="K1638" s="110"/>
      <c r="L1638" s="181"/>
      <c r="M1638" s="181"/>
      <c r="N1638" s="11"/>
      <c r="O1638" s="186"/>
      <c r="P1638" s="186"/>
      <c r="Q1638" s="11"/>
      <c r="R1638" s="172"/>
      <c r="S1638" s="172"/>
      <c r="T1638" s="172"/>
      <c r="U1638" s="172"/>
      <c r="V1638" s="172"/>
      <c r="W1638" s="11"/>
      <c r="X1638" s="11"/>
      <c r="Y1638" s="11"/>
      <c r="Z1638" s="11"/>
      <c r="AA1638" s="11"/>
      <c r="AB1638" s="11"/>
      <c r="AC1638" s="11"/>
      <c r="AD1638" s="11"/>
      <c r="AE1638" s="11"/>
      <c r="AF1638" s="11"/>
      <c r="AG1638" s="11"/>
      <c r="AH1638" s="11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1"/>
      <c r="BH1638" s="11"/>
      <c r="BI1638" s="11"/>
      <c r="BJ1638" s="11"/>
      <c r="BK1638" s="11"/>
      <c r="BL1638" s="11"/>
      <c r="BM1638" s="11"/>
      <c r="BN1638" s="11"/>
      <c r="BO1638" s="11"/>
      <c r="BP1638" s="11"/>
      <c r="BQ1638" s="11"/>
      <c r="BR1638" s="11"/>
      <c r="BS1638" s="11"/>
      <c r="BT1638" s="11"/>
      <c r="BU1638" s="11"/>
      <c r="BV1638" s="11"/>
      <c r="BW1638" s="11"/>
      <c r="BX1638" s="11"/>
      <c r="BY1638" s="11"/>
      <c r="BZ1638" s="11"/>
      <c r="CA1638" s="11"/>
      <c r="CB1638" s="11"/>
    </row>
    <row r="1639" spans="1:80" s="9" customFormat="1" x14ac:dyDescent="0.2">
      <c r="A1639" s="7"/>
      <c r="B1639" s="105"/>
      <c r="C1639" s="106"/>
      <c r="D1639" s="107"/>
      <c r="E1639" s="107"/>
      <c r="F1639" s="108"/>
      <c r="G1639" s="109"/>
      <c r="H1639" s="109"/>
      <c r="I1639" s="109"/>
      <c r="J1639" s="109"/>
      <c r="K1639" s="110"/>
      <c r="L1639" s="181"/>
      <c r="M1639" s="181"/>
      <c r="N1639" s="11"/>
      <c r="O1639" s="186"/>
      <c r="P1639" s="186"/>
      <c r="Q1639" s="11"/>
      <c r="R1639" s="172"/>
      <c r="S1639" s="172"/>
      <c r="T1639" s="172"/>
      <c r="U1639" s="172"/>
      <c r="V1639" s="172"/>
      <c r="W1639" s="11"/>
      <c r="X1639" s="11"/>
      <c r="Y1639" s="11"/>
      <c r="Z1639" s="11"/>
      <c r="AA1639" s="11"/>
      <c r="AB1639" s="11"/>
      <c r="AC1639" s="11"/>
      <c r="AD1639" s="11"/>
      <c r="AE1639" s="11"/>
      <c r="AF1639" s="11"/>
      <c r="AG1639" s="11"/>
      <c r="AH1639" s="11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1"/>
      <c r="BH1639" s="11"/>
      <c r="BI1639" s="11"/>
      <c r="BJ1639" s="11"/>
      <c r="BK1639" s="11"/>
      <c r="BL1639" s="11"/>
      <c r="BM1639" s="11"/>
      <c r="BN1639" s="11"/>
      <c r="BO1639" s="11"/>
      <c r="BP1639" s="11"/>
      <c r="BQ1639" s="11"/>
      <c r="BR1639" s="11"/>
      <c r="BS1639" s="11"/>
      <c r="BT1639" s="11"/>
      <c r="BU1639" s="11"/>
      <c r="BV1639" s="11"/>
      <c r="BW1639" s="11"/>
      <c r="BX1639" s="11"/>
      <c r="BY1639" s="11"/>
      <c r="BZ1639" s="11"/>
      <c r="CA1639" s="11"/>
      <c r="CB1639" s="11"/>
    </row>
    <row r="1640" spans="1:80" s="9" customFormat="1" x14ac:dyDescent="0.2">
      <c r="A1640" s="7"/>
      <c r="B1640" s="105"/>
      <c r="C1640" s="106"/>
      <c r="D1640" s="107"/>
      <c r="E1640" s="107"/>
      <c r="F1640" s="108"/>
      <c r="G1640" s="109"/>
      <c r="H1640" s="109"/>
      <c r="I1640" s="109"/>
      <c r="J1640" s="109"/>
      <c r="K1640" s="110"/>
      <c r="L1640" s="181"/>
      <c r="M1640" s="181"/>
      <c r="N1640" s="11"/>
      <c r="O1640" s="186"/>
      <c r="P1640" s="186"/>
      <c r="Q1640" s="11"/>
      <c r="R1640" s="172"/>
      <c r="S1640" s="172"/>
      <c r="T1640" s="172"/>
      <c r="U1640" s="172"/>
      <c r="V1640" s="172"/>
      <c r="W1640" s="11"/>
      <c r="X1640" s="11"/>
      <c r="Y1640" s="11"/>
      <c r="Z1640" s="11"/>
      <c r="AA1640" s="11"/>
      <c r="AB1640" s="11"/>
      <c r="AC1640" s="11"/>
      <c r="AD1640" s="11"/>
      <c r="AE1640" s="11"/>
      <c r="AF1640" s="11"/>
      <c r="AG1640" s="11"/>
      <c r="AH1640" s="11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1"/>
      <c r="BH1640" s="11"/>
      <c r="BI1640" s="11"/>
      <c r="BJ1640" s="11"/>
      <c r="BK1640" s="11"/>
      <c r="BL1640" s="11"/>
      <c r="BM1640" s="11"/>
      <c r="BN1640" s="11"/>
      <c r="BO1640" s="11"/>
      <c r="BP1640" s="11"/>
      <c r="BQ1640" s="11"/>
      <c r="BR1640" s="11"/>
      <c r="BS1640" s="11"/>
      <c r="BT1640" s="11"/>
      <c r="BU1640" s="11"/>
      <c r="BV1640" s="11"/>
      <c r="BW1640" s="11"/>
      <c r="BX1640" s="11"/>
      <c r="BY1640" s="11"/>
      <c r="BZ1640" s="11"/>
      <c r="CA1640" s="11"/>
      <c r="CB1640" s="11"/>
    </row>
    <row r="1641" spans="1:80" s="9" customFormat="1" x14ac:dyDescent="0.2">
      <c r="A1641" s="7"/>
      <c r="B1641" s="105"/>
      <c r="C1641" s="106"/>
      <c r="D1641" s="107"/>
      <c r="E1641" s="107"/>
      <c r="F1641" s="108"/>
      <c r="G1641" s="109"/>
      <c r="H1641" s="109"/>
      <c r="I1641" s="109"/>
      <c r="J1641" s="109"/>
      <c r="K1641" s="110"/>
      <c r="L1641" s="181"/>
      <c r="M1641" s="181"/>
      <c r="N1641" s="11"/>
      <c r="O1641" s="186"/>
      <c r="P1641" s="186"/>
      <c r="Q1641" s="11"/>
      <c r="R1641" s="172"/>
      <c r="S1641" s="172"/>
      <c r="T1641" s="172"/>
      <c r="U1641" s="172"/>
      <c r="V1641" s="172"/>
      <c r="W1641" s="11"/>
      <c r="X1641" s="11"/>
      <c r="Y1641" s="11"/>
      <c r="Z1641" s="11"/>
      <c r="AA1641" s="11"/>
      <c r="AB1641" s="11"/>
      <c r="AC1641" s="11"/>
      <c r="AD1641" s="11"/>
      <c r="AE1641" s="11"/>
      <c r="AF1641" s="11"/>
      <c r="AG1641" s="11"/>
      <c r="AH1641" s="11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1"/>
      <c r="BH1641" s="11"/>
      <c r="BI1641" s="11"/>
      <c r="BJ1641" s="11"/>
      <c r="BK1641" s="11"/>
      <c r="BL1641" s="11"/>
      <c r="BM1641" s="11"/>
      <c r="BN1641" s="11"/>
      <c r="BO1641" s="11"/>
      <c r="BP1641" s="11"/>
      <c r="BQ1641" s="11"/>
      <c r="BR1641" s="11"/>
      <c r="BS1641" s="11"/>
      <c r="BT1641" s="11"/>
      <c r="BU1641" s="11"/>
      <c r="BV1641" s="11"/>
      <c r="BW1641" s="11"/>
      <c r="BX1641" s="11"/>
      <c r="BY1641" s="11"/>
      <c r="BZ1641" s="11"/>
      <c r="CA1641" s="11"/>
      <c r="CB1641" s="11"/>
    </row>
    <row r="1642" spans="1:80" s="9" customFormat="1" x14ac:dyDescent="0.2">
      <c r="A1642" s="7"/>
      <c r="B1642" s="105"/>
      <c r="C1642" s="106"/>
      <c r="D1642" s="107"/>
      <c r="E1642" s="107"/>
      <c r="F1642" s="108"/>
      <c r="G1642" s="109"/>
      <c r="H1642" s="109"/>
      <c r="I1642" s="109"/>
      <c r="J1642" s="109"/>
      <c r="K1642" s="110"/>
      <c r="L1642" s="181"/>
      <c r="M1642" s="181"/>
      <c r="N1642" s="11"/>
      <c r="O1642" s="186"/>
      <c r="P1642" s="186"/>
      <c r="Q1642" s="11"/>
      <c r="R1642" s="172"/>
      <c r="S1642" s="172"/>
      <c r="T1642" s="172"/>
      <c r="U1642" s="172"/>
      <c r="V1642" s="172"/>
      <c r="W1642" s="11"/>
      <c r="X1642" s="11"/>
      <c r="Y1642" s="11"/>
      <c r="Z1642" s="11"/>
      <c r="AA1642" s="11"/>
      <c r="AB1642" s="11"/>
      <c r="AC1642" s="11"/>
      <c r="AD1642" s="11"/>
      <c r="AE1642" s="11"/>
      <c r="AF1642" s="11"/>
      <c r="AG1642" s="11"/>
      <c r="AH1642" s="11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1"/>
      <c r="BH1642" s="11"/>
      <c r="BI1642" s="11"/>
      <c r="BJ1642" s="11"/>
      <c r="BK1642" s="11"/>
      <c r="BL1642" s="11"/>
      <c r="BM1642" s="11"/>
      <c r="BN1642" s="11"/>
      <c r="BO1642" s="11"/>
      <c r="BP1642" s="11"/>
      <c r="BQ1642" s="11"/>
      <c r="BR1642" s="11"/>
      <c r="BS1642" s="11"/>
      <c r="BT1642" s="11"/>
      <c r="BU1642" s="11"/>
      <c r="BV1642" s="11"/>
      <c r="BW1642" s="11"/>
      <c r="BX1642" s="11"/>
      <c r="BY1642" s="11"/>
      <c r="BZ1642" s="11"/>
      <c r="CA1642" s="11"/>
      <c r="CB1642" s="11"/>
    </row>
    <row r="1643" spans="1:80" s="9" customFormat="1" x14ac:dyDescent="0.2">
      <c r="A1643" s="7"/>
      <c r="B1643" s="105"/>
      <c r="C1643" s="106"/>
      <c r="D1643" s="107"/>
      <c r="E1643" s="107"/>
      <c r="F1643" s="108"/>
      <c r="G1643" s="109"/>
      <c r="H1643" s="109"/>
      <c r="I1643" s="109"/>
      <c r="J1643" s="109"/>
      <c r="K1643" s="110"/>
      <c r="L1643" s="181"/>
      <c r="M1643" s="181"/>
      <c r="N1643" s="11"/>
      <c r="O1643" s="186"/>
      <c r="P1643" s="186"/>
      <c r="Q1643" s="11"/>
      <c r="R1643" s="172"/>
      <c r="S1643" s="172"/>
      <c r="T1643" s="172"/>
      <c r="U1643" s="172"/>
      <c r="V1643" s="172"/>
      <c r="W1643" s="11"/>
      <c r="X1643" s="11"/>
      <c r="Y1643" s="11"/>
      <c r="Z1643" s="11"/>
      <c r="AA1643" s="11"/>
      <c r="AB1643" s="11"/>
      <c r="AC1643" s="11"/>
      <c r="AD1643" s="11"/>
      <c r="AE1643" s="11"/>
      <c r="AF1643" s="11"/>
      <c r="AG1643" s="11"/>
      <c r="AH1643" s="11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1"/>
      <c r="BH1643" s="11"/>
      <c r="BI1643" s="11"/>
      <c r="BJ1643" s="11"/>
      <c r="BK1643" s="11"/>
      <c r="BL1643" s="11"/>
      <c r="BM1643" s="11"/>
      <c r="BN1643" s="11"/>
      <c r="BO1643" s="11"/>
      <c r="BP1643" s="11"/>
      <c r="BQ1643" s="11"/>
      <c r="BR1643" s="11"/>
      <c r="BS1643" s="11"/>
      <c r="BT1643" s="11"/>
      <c r="BU1643" s="11"/>
      <c r="BV1643" s="11"/>
      <c r="BW1643" s="11"/>
      <c r="BX1643" s="11"/>
      <c r="BY1643" s="11"/>
      <c r="BZ1643" s="11"/>
      <c r="CA1643" s="11"/>
      <c r="CB1643" s="11"/>
    </row>
    <row r="1644" spans="1:80" s="9" customFormat="1" x14ac:dyDescent="0.2">
      <c r="A1644" s="7"/>
      <c r="B1644" s="105"/>
      <c r="C1644" s="106"/>
      <c r="D1644" s="107"/>
      <c r="E1644" s="107"/>
      <c r="F1644" s="108"/>
      <c r="G1644" s="109"/>
      <c r="H1644" s="109"/>
      <c r="I1644" s="109"/>
      <c r="J1644" s="109"/>
      <c r="K1644" s="110"/>
      <c r="L1644" s="181"/>
      <c r="M1644" s="181"/>
      <c r="N1644" s="11"/>
      <c r="O1644" s="186"/>
      <c r="P1644" s="186"/>
      <c r="Q1644" s="11"/>
      <c r="R1644" s="172"/>
      <c r="S1644" s="172"/>
      <c r="T1644" s="172"/>
      <c r="U1644" s="172"/>
      <c r="V1644" s="172"/>
      <c r="W1644" s="11"/>
      <c r="X1644" s="11"/>
      <c r="Y1644" s="11"/>
      <c r="Z1644" s="11"/>
      <c r="AA1644" s="11"/>
      <c r="AB1644" s="11"/>
      <c r="AC1644" s="11"/>
      <c r="AD1644" s="11"/>
      <c r="AE1644" s="11"/>
      <c r="AF1644" s="11"/>
      <c r="AG1644" s="11"/>
      <c r="AH1644" s="11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1"/>
      <c r="BH1644" s="11"/>
      <c r="BI1644" s="11"/>
      <c r="BJ1644" s="11"/>
      <c r="BK1644" s="11"/>
      <c r="BL1644" s="11"/>
      <c r="BM1644" s="11"/>
      <c r="BN1644" s="11"/>
      <c r="BO1644" s="11"/>
      <c r="BP1644" s="11"/>
      <c r="BQ1644" s="11"/>
      <c r="BR1644" s="11"/>
      <c r="BS1644" s="11"/>
      <c r="BT1644" s="11"/>
      <c r="BU1644" s="11"/>
      <c r="BV1644" s="11"/>
      <c r="BW1644" s="11"/>
      <c r="BX1644" s="11"/>
      <c r="BY1644" s="11"/>
      <c r="BZ1644" s="11"/>
      <c r="CA1644" s="11"/>
      <c r="CB1644" s="11"/>
    </row>
    <row r="1645" spans="1:80" s="9" customFormat="1" x14ac:dyDescent="0.2">
      <c r="A1645" s="7"/>
      <c r="B1645" s="105"/>
      <c r="C1645" s="106"/>
      <c r="D1645" s="107"/>
      <c r="E1645" s="107"/>
      <c r="F1645" s="108"/>
      <c r="G1645" s="109"/>
      <c r="H1645" s="109"/>
      <c r="I1645" s="109"/>
      <c r="J1645" s="109"/>
      <c r="K1645" s="110"/>
      <c r="L1645" s="181"/>
      <c r="M1645" s="181"/>
      <c r="N1645" s="11"/>
      <c r="O1645" s="186"/>
      <c r="P1645" s="186"/>
      <c r="Q1645" s="11"/>
      <c r="R1645" s="172"/>
      <c r="S1645" s="172"/>
      <c r="T1645" s="172"/>
      <c r="U1645" s="172"/>
      <c r="V1645" s="172"/>
      <c r="W1645" s="11"/>
      <c r="X1645" s="11"/>
      <c r="Y1645" s="11"/>
      <c r="Z1645" s="11"/>
      <c r="AA1645" s="11"/>
      <c r="AB1645" s="11"/>
      <c r="AC1645" s="11"/>
      <c r="AD1645" s="11"/>
      <c r="AE1645" s="11"/>
      <c r="AF1645" s="11"/>
      <c r="AG1645" s="11"/>
      <c r="AH1645" s="11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1"/>
      <c r="BH1645" s="11"/>
      <c r="BI1645" s="11"/>
      <c r="BJ1645" s="11"/>
      <c r="BK1645" s="11"/>
      <c r="BL1645" s="11"/>
      <c r="BM1645" s="11"/>
      <c r="BN1645" s="11"/>
      <c r="BO1645" s="11"/>
      <c r="BP1645" s="11"/>
      <c r="BQ1645" s="11"/>
      <c r="BR1645" s="11"/>
      <c r="BS1645" s="11"/>
      <c r="BT1645" s="11"/>
      <c r="BU1645" s="11"/>
      <c r="BV1645" s="11"/>
      <c r="BW1645" s="11"/>
      <c r="BX1645" s="11"/>
      <c r="BY1645" s="11"/>
      <c r="BZ1645" s="11"/>
      <c r="CA1645" s="11"/>
      <c r="CB1645" s="11"/>
    </row>
    <row r="1646" spans="1:80" s="9" customFormat="1" x14ac:dyDescent="0.2">
      <c r="A1646" s="7"/>
      <c r="B1646" s="105"/>
      <c r="C1646" s="106"/>
      <c r="D1646" s="107"/>
      <c r="E1646" s="107"/>
      <c r="F1646" s="108"/>
      <c r="G1646" s="109"/>
      <c r="H1646" s="109"/>
      <c r="I1646" s="109"/>
      <c r="J1646" s="109"/>
      <c r="K1646" s="110"/>
      <c r="L1646" s="181"/>
      <c r="M1646" s="181"/>
      <c r="N1646" s="11"/>
      <c r="O1646" s="186"/>
      <c r="P1646" s="186"/>
      <c r="Q1646" s="11"/>
      <c r="R1646" s="172"/>
      <c r="S1646" s="172"/>
      <c r="T1646" s="172"/>
      <c r="U1646" s="172"/>
      <c r="V1646" s="172"/>
      <c r="W1646" s="11"/>
      <c r="X1646" s="11"/>
      <c r="Y1646" s="11"/>
      <c r="Z1646" s="11"/>
      <c r="AA1646" s="11"/>
      <c r="AB1646" s="11"/>
      <c r="AC1646" s="11"/>
      <c r="AD1646" s="11"/>
      <c r="AE1646" s="11"/>
      <c r="AF1646" s="11"/>
      <c r="AG1646" s="11"/>
      <c r="AH1646" s="11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1"/>
      <c r="BH1646" s="11"/>
      <c r="BI1646" s="11"/>
      <c r="BJ1646" s="11"/>
      <c r="BK1646" s="11"/>
      <c r="BL1646" s="11"/>
      <c r="BM1646" s="11"/>
      <c r="BN1646" s="11"/>
      <c r="BO1646" s="11"/>
      <c r="BP1646" s="11"/>
      <c r="BQ1646" s="11"/>
      <c r="BR1646" s="11"/>
      <c r="BS1646" s="11"/>
      <c r="BT1646" s="11"/>
      <c r="BU1646" s="11"/>
      <c r="BV1646" s="11"/>
      <c r="BW1646" s="11"/>
      <c r="BX1646" s="11"/>
      <c r="BY1646" s="11"/>
      <c r="BZ1646" s="11"/>
      <c r="CA1646" s="11"/>
      <c r="CB1646" s="11"/>
    </row>
    <row r="1647" spans="1:80" s="9" customFormat="1" x14ac:dyDescent="0.2">
      <c r="A1647" s="7"/>
      <c r="B1647" s="105"/>
      <c r="C1647" s="106"/>
      <c r="D1647" s="107"/>
      <c r="E1647" s="107"/>
      <c r="F1647" s="108"/>
      <c r="G1647" s="109"/>
      <c r="H1647" s="109"/>
      <c r="I1647" s="109"/>
      <c r="J1647" s="109"/>
      <c r="K1647" s="110"/>
      <c r="L1647" s="181"/>
      <c r="M1647" s="181"/>
      <c r="N1647" s="11"/>
      <c r="O1647" s="186"/>
      <c r="P1647" s="186"/>
      <c r="Q1647" s="11"/>
      <c r="R1647" s="172"/>
      <c r="S1647" s="172"/>
      <c r="T1647" s="172"/>
      <c r="U1647" s="172"/>
      <c r="V1647" s="172"/>
      <c r="W1647" s="11"/>
      <c r="X1647" s="11"/>
      <c r="Y1647" s="11"/>
      <c r="Z1647" s="11"/>
      <c r="AA1647" s="11"/>
      <c r="AB1647" s="11"/>
      <c r="AC1647" s="11"/>
      <c r="AD1647" s="11"/>
      <c r="AE1647" s="11"/>
      <c r="AF1647" s="11"/>
      <c r="AG1647" s="11"/>
      <c r="AH1647" s="11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1"/>
      <c r="BH1647" s="11"/>
      <c r="BI1647" s="11"/>
      <c r="BJ1647" s="11"/>
      <c r="BK1647" s="11"/>
      <c r="BL1647" s="11"/>
      <c r="BM1647" s="11"/>
      <c r="BN1647" s="11"/>
      <c r="BO1647" s="11"/>
      <c r="BP1647" s="11"/>
      <c r="BQ1647" s="11"/>
      <c r="BR1647" s="11"/>
      <c r="BS1647" s="11"/>
      <c r="BT1647" s="11"/>
      <c r="BU1647" s="11"/>
      <c r="BV1647" s="11"/>
      <c r="BW1647" s="11"/>
      <c r="BX1647" s="11"/>
      <c r="BY1647" s="11"/>
      <c r="BZ1647" s="11"/>
      <c r="CA1647" s="11"/>
      <c r="CB1647" s="11"/>
    </row>
    <row r="1648" spans="1:80" s="9" customFormat="1" x14ac:dyDescent="0.2">
      <c r="A1648" s="7"/>
      <c r="B1648" s="105"/>
      <c r="C1648" s="106"/>
      <c r="D1648" s="107"/>
      <c r="E1648" s="107"/>
      <c r="F1648" s="108"/>
      <c r="G1648" s="109"/>
      <c r="H1648" s="109"/>
      <c r="I1648" s="109"/>
      <c r="J1648" s="109"/>
      <c r="K1648" s="110"/>
      <c r="L1648" s="181"/>
      <c r="M1648" s="181"/>
      <c r="N1648" s="11"/>
      <c r="O1648" s="186"/>
      <c r="P1648" s="186"/>
      <c r="Q1648" s="11"/>
      <c r="R1648" s="172"/>
      <c r="S1648" s="172"/>
      <c r="T1648" s="172"/>
      <c r="U1648" s="172"/>
      <c r="V1648" s="172"/>
      <c r="W1648" s="11"/>
      <c r="X1648" s="11"/>
      <c r="Y1648" s="11"/>
      <c r="Z1648" s="11"/>
      <c r="AA1648" s="11"/>
      <c r="AB1648" s="11"/>
      <c r="AC1648" s="11"/>
      <c r="AD1648" s="11"/>
      <c r="AE1648" s="11"/>
      <c r="AF1648" s="11"/>
      <c r="AG1648" s="11"/>
      <c r="AH1648" s="11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1"/>
      <c r="BH1648" s="11"/>
      <c r="BI1648" s="11"/>
      <c r="BJ1648" s="11"/>
      <c r="BK1648" s="11"/>
      <c r="BL1648" s="11"/>
      <c r="BM1648" s="11"/>
      <c r="BN1648" s="11"/>
      <c r="BO1648" s="11"/>
      <c r="BP1648" s="11"/>
      <c r="BQ1648" s="11"/>
      <c r="BR1648" s="11"/>
      <c r="BS1648" s="11"/>
      <c r="BT1648" s="11"/>
      <c r="BU1648" s="11"/>
      <c r="BV1648" s="11"/>
      <c r="BW1648" s="11"/>
      <c r="BX1648" s="11"/>
      <c r="BY1648" s="11"/>
      <c r="BZ1648" s="11"/>
      <c r="CA1648" s="11"/>
      <c r="CB1648" s="11"/>
    </row>
    <row r="1649" spans="1:80" s="9" customFormat="1" x14ac:dyDescent="0.2">
      <c r="A1649" s="7"/>
      <c r="B1649" s="105"/>
      <c r="C1649" s="106"/>
      <c r="D1649" s="107"/>
      <c r="E1649" s="107"/>
      <c r="F1649" s="108"/>
      <c r="G1649" s="109"/>
      <c r="H1649" s="109"/>
      <c r="I1649" s="109"/>
      <c r="J1649" s="109"/>
      <c r="K1649" s="110"/>
      <c r="L1649" s="181"/>
      <c r="M1649" s="181"/>
      <c r="N1649" s="11"/>
      <c r="O1649" s="186"/>
      <c r="P1649" s="186"/>
      <c r="Q1649" s="11"/>
      <c r="R1649" s="172"/>
      <c r="S1649" s="172"/>
      <c r="T1649" s="172"/>
      <c r="U1649" s="172"/>
      <c r="V1649" s="172"/>
      <c r="W1649" s="11"/>
      <c r="X1649" s="11"/>
      <c r="Y1649" s="11"/>
      <c r="Z1649" s="11"/>
      <c r="AA1649" s="11"/>
      <c r="AB1649" s="11"/>
      <c r="AC1649" s="11"/>
      <c r="AD1649" s="11"/>
      <c r="AE1649" s="11"/>
      <c r="AF1649" s="11"/>
      <c r="AG1649" s="11"/>
      <c r="AH1649" s="11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1"/>
      <c r="BH1649" s="11"/>
      <c r="BI1649" s="11"/>
      <c r="BJ1649" s="11"/>
      <c r="BK1649" s="11"/>
      <c r="BL1649" s="11"/>
      <c r="BM1649" s="11"/>
      <c r="BN1649" s="11"/>
      <c r="BO1649" s="11"/>
      <c r="BP1649" s="11"/>
      <c r="BQ1649" s="11"/>
      <c r="BR1649" s="11"/>
      <c r="BS1649" s="11"/>
      <c r="BT1649" s="11"/>
      <c r="BU1649" s="11"/>
      <c r="BV1649" s="11"/>
      <c r="BW1649" s="11"/>
      <c r="BX1649" s="11"/>
      <c r="BY1649" s="11"/>
      <c r="BZ1649" s="11"/>
      <c r="CA1649" s="11"/>
      <c r="CB1649" s="11"/>
    </row>
    <row r="1650" spans="1:80" s="9" customFormat="1" x14ac:dyDescent="0.2">
      <c r="A1650" s="7"/>
      <c r="B1650" s="105"/>
      <c r="C1650" s="106"/>
      <c r="D1650" s="107"/>
      <c r="E1650" s="107"/>
      <c r="F1650" s="108"/>
      <c r="G1650" s="109"/>
      <c r="H1650" s="109"/>
      <c r="I1650" s="109"/>
      <c r="J1650" s="109"/>
      <c r="K1650" s="110"/>
      <c r="L1650" s="181"/>
      <c r="M1650" s="181"/>
      <c r="N1650" s="11"/>
      <c r="O1650" s="186"/>
      <c r="P1650" s="186"/>
      <c r="Q1650" s="11"/>
      <c r="R1650" s="172"/>
      <c r="S1650" s="172"/>
      <c r="T1650" s="172"/>
      <c r="U1650" s="172"/>
      <c r="V1650" s="172"/>
      <c r="W1650" s="11"/>
      <c r="X1650" s="11"/>
      <c r="Y1650" s="11"/>
      <c r="Z1650" s="11"/>
      <c r="AA1650" s="11"/>
      <c r="AB1650" s="11"/>
      <c r="AC1650" s="11"/>
      <c r="AD1650" s="11"/>
      <c r="AE1650" s="11"/>
      <c r="AF1650" s="11"/>
      <c r="AG1650" s="11"/>
      <c r="AH1650" s="11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1"/>
      <c r="BH1650" s="11"/>
      <c r="BI1650" s="11"/>
      <c r="BJ1650" s="11"/>
      <c r="BK1650" s="11"/>
      <c r="BL1650" s="11"/>
      <c r="BM1650" s="11"/>
      <c r="BN1650" s="11"/>
      <c r="BO1650" s="11"/>
      <c r="BP1650" s="11"/>
      <c r="BQ1650" s="11"/>
      <c r="BR1650" s="11"/>
      <c r="BS1650" s="11"/>
      <c r="BT1650" s="11"/>
      <c r="BU1650" s="11"/>
      <c r="BV1650" s="11"/>
      <c r="BW1650" s="11"/>
      <c r="BX1650" s="11"/>
      <c r="BY1650" s="11"/>
      <c r="BZ1650" s="11"/>
      <c r="CA1650" s="11"/>
      <c r="CB1650" s="11"/>
    </row>
    <row r="1651" spans="1:80" s="9" customFormat="1" x14ac:dyDescent="0.2">
      <c r="A1651" s="7"/>
      <c r="B1651" s="105"/>
      <c r="C1651" s="106"/>
      <c r="D1651" s="107"/>
      <c r="E1651" s="107"/>
      <c r="F1651" s="108"/>
      <c r="G1651" s="109"/>
      <c r="H1651" s="109"/>
      <c r="I1651" s="109"/>
      <c r="J1651" s="109"/>
      <c r="K1651" s="110"/>
      <c r="L1651" s="181"/>
      <c r="M1651" s="181"/>
      <c r="N1651" s="11"/>
      <c r="O1651" s="186"/>
      <c r="P1651" s="186"/>
      <c r="Q1651" s="11"/>
      <c r="R1651" s="172"/>
      <c r="S1651" s="172"/>
      <c r="T1651" s="172"/>
      <c r="U1651" s="172"/>
      <c r="V1651" s="172"/>
      <c r="W1651" s="11"/>
      <c r="X1651" s="11"/>
      <c r="Y1651" s="11"/>
      <c r="Z1651" s="11"/>
      <c r="AA1651" s="11"/>
      <c r="AB1651" s="11"/>
      <c r="AC1651" s="11"/>
      <c r="AD1651" s="11"/>
      <c r="AE1651" s="11"/>
      <c r="AF1651" s="11"/>
      <c r="AG1651" s="11"/>
      <c r="AH1651" s="11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1"/>
      <c r="BH1651" s="11"/>
      <c r="BI1651" s="11"/>
      <c r="BJ1651" s="11"/>
      <c r="BK1651" s="11"/>
      <c r="BL1651" s="11"/>
      <c r="BM1651" s="11"/>
      <c r="BN1651" s="11"/>
      <c r="BO1651" s="11"/>
      <c r="BP1651" s="11"/>
      <c r="BQ1651" s="11"/>
      <c r="BR1651" s="11"/>
      <c r="BS1651" s="11"/>
      <c r="BT1651" s="11"/>
      <c r="BU1651" s="11"/>
      <c r="BV1651" s="11"/>
      <c r="BW1651" s="11"/>
      <c r="BX1651" s="11"/>
      <c r="BY1651" s="11"/>
      <c r="BZ1651" s="11"/>
      <c r="CA1651" s="11"/>
      <c r="CB1651" s="11"/>
    </row>
    <row r="1652" spans="1:80" s="9" customFormat="1" x14ac:dyDescent="0.2">
      <c r="A1652" s="7"/>
      <c r="B1652" s="105"/>
      <c r="C1652" s="106"/>
      <c r="D1652" s="107"/>
      <c r="E1652" s="107"/>
      <c r="F1652" s="108"/>
      <c r="G1652" s="109"/>
      <c r="H1652" s="109"/>
      <c r="I1652" s="109"/>
      <c r="J1652" s="109"/>
      <c r="K1652" s="110"/>
      <c r="L1652" s="181"/>
      <c r="M1652" s="181"/>
      <c r="N1652" s="11"/>
      <c r="O1652" s="186"/>
      <c r="P1652" s="186"/>
      <c r="Q1652" s="11"/>
      <c r="R1652" s="172"/>
      <c r="S1652" s="172"/>
      <c r="T1652" s="172"/>
      <c r="U1652" s="172"/>
      <c r="V1652" s="172"/>
      <c r="W1652" s="11"/>
      <c r="X1652" s="11"/>
      <c r="Y1652" s="11"/>
      <c r="Z1652" s="11"/>
      <c r="AA1652" s="11"/>
      <c r="AB1652" s="11"/>
      <c r="AC1652" s="11"/>
      <c r="AD1652" s="11"/>
      <c r="AE1652" s="11"/>
      <c r="AF1652" s="11"/>
      <c r="AG1652" s="11"/>
      <c r="AH1652" s="11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1"/>
      <c r="BH1652" s="11"/>
      <c r="BI1652" s="11"/>
      <c r="BJ1652" s="11"/>
      <c r="BK1652" s="11"/>
      <c r="BL1652" s="11"/>
      <c r="BM1652" s="11"/>
      <c r="BN1652" s="11"/>
      <c r="BO1652" s="11"/>
      <c r="BP1652" s="11"/>
      <c r="BQ1652" s="11"/>
      <c r="BR1652" s="11"/>
      <c r="BS1652" s="11"/>
      <c r="BT1652" s="11"/>
      <c r="BU1652" s="11"/>
      <c r="BV1652" s="11"/>
      <c r="BW1652" s="11"/>
      <c r="BX1652" s="11"/>
      <c r="BY1652" s="11"/>
      <c r="BZ1652" s="11"/>
      <c r="CA1652" s="11"/>
      <c r="CB1652" s="11"/>
    </row>
    <row r="1653" spans="1:80" s="9" customFormat="1" x14ac:dyDescent="0.2">
      <c r="A1653" s="7"/>
      <c r="B1653" s="105"/>
      <c r="C1653" s="106"/>
      <c r="D1653" s="107"/>
      <c r="E1653" s="107"/>
      <c r="F1653" s="108"/>
      <c r="G1653" s="109"/>
      <c r="H1653" s="109"/>
      <c r="I1653" s="109"/>
      <c r="J1653" s="109"/>
      <c r="K1653" s="110"/>
      <c r="L1653" s="181"/>
      <c r="M1653" s="181"/>
      <c r="N1653" s="11"/>
      <c r="O1653" s="186"/>
      <c r="P1653" s="186"/>
      <c r="Q1653" s="11"/>
      <c r="R1653" s="172"/>
      <c r="S1653" s="172"/>
      <c r="T1653" s="172"/>
      <c r="U1653" s="172"/>
      <c r="V1653" s="172"/>
      <c r="W1653" s="11"/>
      <c r="X1653" s="11"/>
      <c r="Y1653" s="11"/>
      <c r="Z1653" s="11"/>
      <c r="AA1653" s="11"/>
      <c r="AB1653" s="11"/>
      <c r="AC1653" s="11"/>
      <c r="AD1653" s="11"/>
      <c r="AE1653" s="11"/>
      <c r="AF1653" s="11"/>
      <c r="AG1653" s="11"/>
      <c r="AH1653" s="11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1"/>
      <c r="BH1653" s="11"/>
      <c r="BI1653" s="11"/>
      <c r="BJ1653" s="11"/>
      <c r="BK1653" s="11"/>
      <c r="BL1653" s="11"/>
      <c r="BM1653" s="11"/>
      <c r="BN1653" s="11"/>
      <c r="BO1653" s="11"/>
      <c r="BP1653" s="11"/>
      <c r="BQ1653" s="11"/>
      <c r="BR1653" s="11"/>
      <c r="BS1653" s="11"/>
      <c r="BT1653" s="11"/>
      <c r="BU1653" s="11"/>
      <c r="BV1653" s="11"/>
      <c r="BW1653" s="11"/>
      <c r="BX1653" s="11"/>
      <c r="BY1653" s="11"/>
      <c r="BZ1653" s="11"/>
      <c r="CA1653" s="11"/>
      <c r="CB1653" s="11"/>
    </row>
    <row r="1654" spans="1:80" s="9" customFormat="1" x14ac:dyDescent="0.2">
      <c r="A1654" s="7"/>
      <c r="B1654" s="105"/>
      <c r="C1654" s="106"/>
      <c r="D1654" s="107"/>
      <c r="E1654" s="107"/>
      <c r="F1654" s="108"/>
      <c r="G1654" s="109"/>
      <c r="H1654" s="109"/>
      <c r="I1654" s="109"/>
      <c r="J1654" s="109"/>
      <c r="K1654" s="110"/>
      <c r="L1654" s="181"/>
      <c r="M1654" s="181"/>
      <c r="N1654" s="11"/>
      <c r="O1654" s="186"/>
      <c r="P1654" s="186"/>
      <c r="Q1654" s="11"/>
      <c r="R1654" s="172"/>
      <c r="S1654" s="172"/>
      <c r="T1654" s="172"/>
      <c r="U1654" s="172"/>
      <c r="V1654" s="172"/>
      <c r="W1654" s="11"/>
      <c r="X1654" s="11"/>
      <c r="Y1654" s="11"/>
      <c r="Z1654" s="11"/>
      <c r="AA1654" s="11"/>
      <c r="AB1654" s="11"/>
      <c r="AC1654" s="11"/>
      <c r="AD1654" s="11"/>
      <c r="AE1654" s="11"/>
      <c r="AF1654" s="11"/>
      <c r="AG1654" s="11"/>
      <c r="AH1654" s="11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1"/>
      <c r="BH1654" s="11"/>
      <c r="BI1654" s="11"/>
      <c r="BJ1654" s="11"/>
      <c r="BK1654" s="11"/>
      <c r="BL1654" s="11"/>
      <c r="BM1654" s="11"/>
      <c r="BN1654" s="11"/>
      <c r="BO1654" s="11"/>
      <c r="BP1654" s="11"/>
      <c r="BQ1654" s="11"/>
      <c r="BR1654" s="11"/>
      <c r="BS1654" s="11"/>
      <c r="BT1654" s="11"/>
      <c r="BU1654" s="11"/>
      <c r="BV1654" s="11"/>
      <c r="BW1654" s="11"/>
      <c r="BX1654" s="11"/>
      <c r="BY1654" s="11"/>
      <c r="BZ1654" s="11"/>
      <c r="CA1654" s="11"/>
      <c r="CB1654" s="11"/>
    </row>
    <row r="1655" spans="1:80" s="9" customFormat="1" x14ac:dyDescent="0.2">
      <c r="A1655" s="7"/>
      <c r="B1655" s="105"/>
      <c r="C1655" s="106"/>
      <c r="D1655" s="107"/>
      <c r="E1655" s="107"/>
      <c r="F1655" s="108"/>
      <c r="G1655" s="109"/>
      <c r="H1655" s="109"/>
      <c r="I1655" s="109"/>
      <c r="J1655" s="109"/>
      <c r="K1655" s="110"/>
      <c r="L1655" s="181"/>
      <c r="M1655" s="181"/>
      <c r="N1655" s="11"/>
      <c r="O1655" s="186"/>
      <c r="P1655" s="186"/>
      <c r="Q1655" s="11"/>
      <c r="R1655" s="172"/>
      <c r="S1655" s="172"/>
      <c r="T1655" s="172"/>
      <c r="U1655" s="172"/>
      <c r="V1655" s="172"/>
      <c r="W1655" s="11"/>
      <c r="X1655" s="11"/>
      <c r="Y1655" s="11"/>
      <c r="Z1655" s="11"/>
      <c r="AA1655" s="11"/>
      <c r="AB1655" s="11"/>
      <c r="AC1655" s="11"/>
      <c r="AD1655" s="11"/>
      <c r="AE1655" s="11"/>
      <c r="AF1655" s="11"/>
      <c r="AG1655" s="11"/>
      <c r="AH1655" s="11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1"/>
      <c r="BH1655" s="11"/>
      <c r="BI1655" s="11"/>
      <c r="BJ1655" s="11"/>
      <c r="BK1655" s="11"/>
      <c r="BL1655" s="11"/>
      <c r="BM1655" s="11"/>
      <c r="BN1655" s="11"/>
      <c r="BO1655" s="11"/>
      <c r="BP1655" s="11"/>
      <c r="BQ1655" s="11"/>
      <c r="BR1655" s="11"/>
      <c r="BS1655" s="11"/>
      <c r="BT1655" s="11"/>
      <c r="BU1655" s="11"/>
      <c r="BV1655" s="11"/>
      <c r="BW1655" s="11"/>
      <c r="BX1655" s="11"/>
      <c r="BY1655" s="11"/>
      <c r="BZ1655" s="11"/>
      <c r="CA1655" s="11"/>
      <c r="CB1655" s="11"/>
    </row>
    <row r="1656" spans="1:80" s="9" customFormat="1" x14ac:dyDescent="0.2">
      <c r="A1656" s="7"/>
      <c r="B1656" s="105"/>
      <c r="C1656" s="106"/>
      <c r="D1656" s="107"/>
      <c r="E1656" s="107"/>
      <c r="F1656" s="108"/>
      <c r="G1656" s="109"/>
      <c r="H1656" s="109"/>
      <c r="I1656" s="109"/>
      <c r="J1656" s="109"/>
      <c r="K1656" s="110"/>
      <c r="L1656" s="181"/>
      <c r="M1656" s="181"/>
      <c r="N1656" s="11"/>
      <c r="O1656" s="186"/>
      <c r="P1656" s="186"/>
      <c r="Q1656" s="11"/>
      <c r="R1656" s="172"/>
      <c r="S1656" s="172"/>
      <c r="T1656" s="172"/>
      <c r="U1656" s="172"/>
      <c r="V1656" s="172"/>
      <c r="W1656" s="11"/>
      <c r="X1656" s="11"/>
      <c r="Y1656" s="11"/>
      <c r="Z1656" s="11"/>
      <c r="AA1656" s="11"/>
      <c r="AB1656" s="11"/>
      <c r="AC1656" s="11"/>
      <c r="AD1656" s="11"/>
      <c r="AE1656" s="11"/>
      <c r="AF1656" s="11"/>
      <c r="AG1656" s="11"/>
      <c r="AH1656" s="11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1"/>
      <c r="BH1656" s="11"/>
      <c r="BI1656" s="11"/>
      <c r="BJ1656" s="11"/>
      <c r="BK1656" s="11"/>
      <c r="BL1656" s="11"/>
      <c r="BM1656" s="11"/>
      <c r="BN1656" s="11"/>
      <c r="BO1656" s="11"/>
      <c r="BP1656" s="11"/>
      <c r="BQ1656" s="11"/>
      <c r="BR1656" s="11"/>
      <c r="BS1656" s="11"/>
      <c r="BT1656" s="11"/>
      <c r="BU1656" s="11"/>
      <c r="BV1656" s="11"/>
      <c r="BW1656" s="11"/>
      <c r="BX1656" s="11"/>
      <c r="BY1656" s="11"/>
      <c r="BZ1656" s="11"/>
      <c r="CA1656" s="11"/>
      <c r="CB1656" s="11"/>
    </row>
    <row r="1657" spans="1:80" s="9" customFormat="1" x14ac:dyDescent="0.2">
      <c r="A1657" s="7"/>
      <c r="B1657" s="105"/>
      <c r="C1657" s="106"/>
      <c r="D1657" s="107"/>
      <c r="E1657" s="107"/>
      <c r="F1657" s="108"/>
      <c r="G1657" s="109"/>
      <c r="H1657" s="109"/>
      <c r="I1657" s="109"/>
      <c r="J1657" s="109"/>
      <c r="K1657" s="110"/>
      <c r="L1657" s="181"/>
      <c r="M1657" s="181"/>
      <c r="N1657" s="11"/>
      <c r="O1657" s="186"/>
      <c r="P1657" s="186"/>
      <c r="Q1657" s="11"/>
      <c r="R1657" s="172"/>
      <c r="S1657" s="172"/>
      <c r="T1657" s="172"/>
      <c r="U1657" s="172"/>
      <c r="V1657" s="172"/>
      <c r="W1657" s="11"/>
      <c r="X1657" s="11"/>
      <c r="Y1657" s="11"/>
      <c r="Z1657" s="11"/>
      <c r="AA1657" s="11"/>
      <c r="AB1657" s="11"/>
      <c r="AC1657" s="11"/>
      <c r="AD1657" s="11"/>
      <c r="AE1657" s="11"/>
      <c r="AF1657" s="11"/>
      <c r="AG1657" s="11"/>
      <c r="AH1657" s="11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1"/>
      <c r="BH1657" s="11"/>
      <c r="BI1657" s="11"/>
      <c r="BJ1657" s="11"/>
      <c r="BK1657" s="11"/>
      <c r="BL1657" s="11"/>
      <c r="BM1657" s="11"/>
      <c r="BN1657" s="11"/>
      <c r="BO1657" s="11"/>
      <c r="BP1657" s="11"/>
      <c r="BQ1657" s="11"/>
      <c r="BR1657" s="11"/>
      <c r="BS1657" s="11"/>
      <c r="BT1657" s="11"/>
      <c r="BU1657" s="11"/>
      <c r="BV1657" s="11"/>
      <c r="BW1657" s="11"/>
      <c r="BX1657" s="11"/>
      <c r="BY1657" s="11"/>
      <c r="BZ1657" s="11"/>
      <c r="CA1657" s="11"/>
      <c r="CB1657" s="11"/>
    </row>
    <row r="1658" spans="1:80" s="9" customFormat="1" x14ac:dyDescent="0.2">
      <c r="A1658" s="7"/>
      <c r="B1658" s="105"/>
      <c r="C1658" s="106"/>
      <c r="D1658" s="107"/>
      <c r="E1658" s="107"/>
      <c r="F1658" s="108"/>
      <c r="G1658" s="109"/>
      <c r="H1658" s="109"/>
      <c r="I1658" s="109"/>
      <c r="J1658" s="109"/>
      <c r="K1658" s="110"/>
      <c r="L1658" s="181"/>
      <c r="M1658" s="181"/>
      <c r="N1658" s="11"/>
      <c r="O1658" s="186"/>
      <c r="P1658" s="186"/>
      <c r="Q1658" s="11"/>
      <c r="R1658" s="172"/>
      <c r="S1658" s="172"/>
      <c r="T1658" s="172"/>
      <c r="U1658" s="172"/>
      <c r="V1658" s="172"/>
      <c r="W1658" s="11"/>
      <c r="X1658" s="11"/>
      <c r="Y1658" s="11"/>
      <c r="Z1658" s="11"/>
      <c r="AA1658" s="11"/>
      <c r="AB1658" s="11"/>
      <c r="AC1658" s="11"/>
      <c r="AD1658" s="11"/>
      <c r="AE1658" s="11"/>
      <c r="AF1658" s="11"/>
      <c r="AG1658" s="11"/>
      <c r="AH1658" s="11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1"/>
      <c r="BH1658" s="11"/>
      <c r="BI1658" s="11"/>
      <c r="BJ1658" s="11"/>
      <c r="BK1658" s="11"/>
      <c r="BL1658" s="11"/>
      <c r="BM1658" s="11"/>
      <c r="BN1658" s="11"/>
      <c r="BO1658" s="11"/>
      <c r="BP1658" s="11"/>
      <c r="BQ1658" s="11"/>
      <c r="BR1658" s="11"/>
      <c r="BS1658" s="11"/>
      <c r="BT1658" s="11"/>
      <c r="BU1658" s="11"/>
      <c r="BV1658" s="11"/>
      <c r="BW1658" s="11"/>
      <c r="BX1658" s="11"/>
      <c r="BY1658" s="11"/>
      <c r="BZ1658" s="11"/>
      <c r="CA1658" s="11"/>
      <c r="CB1658" s="11"/>
    </row>
    <row r="1659" spans="1:80" s="9" customFormat="1" x14ac:dyDescent="0.2">
      <c r="A1659" s="7"/>
      <c r="B1659" s="105"/>
      <c r="C1659" s="106"/>
      <c r="D1659" s="107"/>
      <c r="E1659" s="107"/>
      <c r="F1659" s="108"/>
      <c r="G1659" s="109"/>
      <c r="H1659" s="109"/>
      <c r="I1659" s="109"/>
      <c r="J1659" s="109"/>
      <c r="K1659" s="110"/>
      <c r="L1659" s="181"/>
      <c r="M1659" s="181"/>
      <c r="N1659" s="11"/>
      <c r="O1659" s="186"/>
      <c r="P1659" s="186"/>
      <c r="Q1659" s="11"/>
      <c r="R1659" s="172"/>
      <c r="S1659" s="172"/>
      <c r="T1659" s="172"/>
      <c r="U1659" s="172"/>
      <c r="V1659" s="172"/>
      <c r="W1659" s="11"/>
      <c r="X1659" s="11"/>
      <c r="Y1659" s="11"/>
      <c r="Z1659" s="11"/>
      <c r="AA1659" s="11"/>
      <c r="AB1659" s="11"/>
      <c r="AC1659" s="11"/>
      <c r="AD1659" s="11"/>
      <c r="AE1659" s="11"/>
      <c r="AF1659" s="11"/>
      <c r="AG1659" s="11"/>
      <c r="AH1659" s="11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1"/>
      <c r="BH1659" s="11"/>
      <c r="BI1659" s="11"/>
      <c r="BJ1659" s="11"/>
      <c r="BK1659" s="11"/>
      <c r="BL1659" s="11"/>
      <c r="BM1659" s="11"/>
      <c r="BN1659" s="11"/>
      <c r="BO1659" s="11"/>
      <c r="BP1659" s="11"/>
      <c r="BQ1659" s="11"/>
      <c r="BR1659" s="11"/>
      <c r="BS1659" s="11"/>
      <c r="BT1659" s="11"/>
      <c r="BU1659" s="11"/>
      <c r="BV1659" s="11"/>
      <c r="BW1659" s="11"/>
      <c r="BX1659" s="11"/>
      <c r="BY1659" s="11"/>
      <c r="BZ1659" s="11"/>
      <c r="CA1659" s="11"/>
      <c r="CB1659" s="11"/>
    </row>
    <row r="1660" spans="1:80" s="9" customFormat="1" x14ac:dyDescent="0.2">
      <c r="A1660" s="7"/>
      <c r="B1660" s="105"/>
      <c r="C1660" s="106"/>
      <c r="D1660" s="107"/>
      <c r="E1660" s="107"/>
      <c r="F1660" s="108"/>
      <c r="G1660" s="109"/>
      <c r="H1660" s="109"/>
      <c r="I1660" s="109"/>
      <c r="J1660" s="109"/>
      <c r="K1660" s="110"/>
      <c r="L1660" s="181"/>
      <c r="M1660" s="181"/>
      <c r="N1660" s="11"/>
      <c r="O1660" s="186"/>
      <c r="P1660" s="186"/>
      <c r="Q1660" s="11"/>
      <c r="R1660" s="172"/>
      <c r="S1660" s="172"/>
      <c r="T1660" s="172"/>
      <c r="U1660" s="172"/>
      <c r="V1660" s="172"/>
      <c r="W1660" s="11"/>
      <c r="X1660" s="11"/>
      <c r="Y1660" s="11"/>
      <c r="Z1660" s="11"/>
      <c r="AA1660" s="11"/>
      <c r="AB1660" s="11"/>
      <c r="AC1660" s="11"/>
      <c r="AD1660" s="11"/>
      <c r="AE1660" s="11"/>
      <c r="AF1660" s="11"/>
      <c r="AG1660" s="11"/>
      <c r="AH1660" s="11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1"/>
      <c r="BH1660" s="11"/>
      <c r="BI1660" s="11"/>
      <c r="BJ1660" s="11"/>
      <c r="BK1660" s="11"/>
      <c r="BL1660" s="11"/>
      <c r="BM1660" s="11"/>
      <c r="BN1660" s="11"/>
      <c r="BO1660" s="11"/>
      <c r="BP1660" s="11"/>
      <c r="BQ1660" s="11"/>
      <c r="BR1660" s="11"/>
      <c r="BS1660" s="11"/>
      <c r="BT1660" s="11"/>
      <c r="BU1660" s="11"/>
      <c r="BV1660" s="11"/>
      <c r="BW1660" s="11"/>
      <c r="BX1660" s="11"/>
      <c r="BY1660" s="11"/>
      <c r="BZ1660" s="11"/>
      <c r="CA1660" s="11"/>
      <c r="CB1660" s="11"/>
    </row>
    <row r="1661" spans="1:80" s="9" customFormat="1" x14ac:dyDescent="0.2">
      <c r="A1661" s="7"/>
      <c r="B1661" s="105"/>
      <c r="C1661" s="106"/>
      <c r="D1661" s="107"/>
      <c r="E1661" s="107"/>
      <c r="F1661" s="108"/>
      <c r="G1661" s="109"/>
      <c r="H1661" s="109"/>
      <c r="I1661" s="109"/>
      <c r="J1661" s="109"/>
      <c r="K1661" s="110"/>
      <c r="L1661" s="181"/>
      <c r="M1661" s="181"/>
      <c r="N1661" s="11"/>
      <c r="O1661" s="186"/>
      <c r="P1661" s="186"/>
      <c r="Q1661" s="11"/>
      <c r="R1661" s="172"/>
      <c r="S1661" s="172"/>
      <c r="T1661" s="172"/>
      <c r="U1661" s="172"/>
      <c r="V1661" s="172"/>
      <c r="W1661" s="11"/>
      <c r="X1661" s="11"/>
      <c r="Y1661" s="11"/>
      <c r="Z1661" s="11"/>
      <c r="AA1661" s="11"/>
      <c r="AB1661" s="11"/>
      <c r="AC1661" s="11"/>
      <c r="AD1661" s="11"/>
      <c r="AE1661" s="11"/>
      <c r="AF1661" s="11"/>
      <c r="AG1661" s="11"/>
      <c r="AH1661" s="11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1"/>
      <c r="BH1661" s="11"/>
      <c r="BI1661" s="11"/>
      <c r="BJ1661" s="11"/>
      <c r="BK1661" s="11"/>
      <c r="BL1661" s="11"/>
      <c r="BM1661" s="11"/>
      <c r="BN1661" s="11"/>
      <c r="BO1661" s="11"/>
      <c r="BP1661" s="11"/>
      <c r="BQ1661" s="11"/>
      <c r="BR1661" s="11"/>
      <c r="BS1661" s="11"/>
      <c r="BT1661" s="11"/>
      <c r="BU1661" s="11"/>
      <c r="BV1661" s="11"/>
      <c r="BW1661" s="11"/>
      <c r="BX1661" s="11"/>
      <c r="BY1661" s="11"/>
      <c r="BZ1661" s="11"/>
      <c r="CA1661" s="11"/>
      <c r="CB1661" s="11"/>
    </row>
    <row r="1662" spans="1:80" s="9" customFormat="1" x14ac:dyDescent="0.2">
      <c r="A1662" s="7"/>
      <c r="B1662" s="105"/>
      <c r="C1662" s="106"/>
      <c r="D1662" s="107"/>
      <c r="E1662" s="107"/>
      <c r="F1662" s="108"/>
      <c r="G1662" s="109"/>
      <c r="H1662" s="109"/>
      <c r="I1662" s="109"/>
      <c r="J1662" s="109"/>
      <c r="K1662" s="110"/>
      <c r="L1662" s="181"/>
      <c r="M1662" s="181"/>
      <c r="N1662" s="11"/>
      <c r="O1662" s="186"/>
      <c r="P1662" s="186"/>
      <c r="Q1662" s="11"/>
      <c r="R1662" s="172"/>
      <c r="S1662" s="172"/>
      <c r="T1662" s="172"/>
      <c r="U1662" s="172"/>
      <c r="V1662" s="172"/>
      <c r="W1662" s="11"/>
      <c r="X1662" s="11"/>
      <c r="Y1662" s="11"/>
      <c r="Z1662" s="11"/>
      <c r="AA1662" s="11"/>
      <c r="AB1662" s="11"/>
      <c r="AC1662" s="11"/>
      <c r="AD1662" s="11"/>
      <c r="AE1662" s="11"/>
      <c r="AF1662" s="11"/>
      <c r="AG1662" s="11"/>
      <c r="AH1662" s="11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1"/>
      <c r="BH1662" s="11"/>
      <c r="BI1662" s="11"/>
      <c r="BJ1662" s="11"/>
      <c r="BK1662" s="11"/>
      <c r="BL1662" s="11"/>
      <c r="BM1662" s="11"/>
      <c r="BN1662" s="11"/>
      <c r="BO1662" s="11"/>
      <c r="BP1662" s="11"/>
      <c r="BQ1662" s="11"/>
      <c r="BR1662" s="11"/>
      <c r="BS1662" s="11"/>
      <c r="BT1662" s="11"/>
      <c r="BU1662" s="11"/>
      <c r="BV1662" s="11"/>
      <c r="BW1662" s="11"/>
      <c r="BX1662" s="11"/>
      <c r="BY1662" s="11"/>
      <c r="BZ1662" s="11"/>
      <c r="CA1662" s="11"/>
      <c r="CB1662" s="11"/>
    </row>
    <row r="1663" spans="1:80" s="9" customFormat="1" x14ac:dyDescent="0.2">
      <c r="A1663" s="7"/>
      <c r="B1663" s="105"/>
      <c r="C1663" s="106"/>
      <c r="D1663" s="107"/>
      <c r="E1663" s="107"/>
      <c r="F1663" s="108"/>
      <c r="G1663" s="109"/>
      <c r="H1663" s="109"/>
      <c r="I1663" s="109"/>
      <c r="J1663" s="109"/>
      <c r="K1663" s="110"/>
      <c r="L1663" s="181"/>
      <c r="M1663" s="181"/>
      <c r="N1663" s="11"/>
      <c r="O1663" s="186"/>
      <c r="P1663" s="186"/>
      <c r="Q1663" s="11"/>
      <c r="R1663" s="172"/>
      <c r="S1663" s="172"/>
      <c r="T1663" s="172"/>
      <c r="U1663" s="172"/>
      <c r="V1663" s="172"/>
      <c r="W1663" s="11"/>
      <c r="X1663" s="11"/>
      <c r="Y1663" s="11"/>
      <c r="Z1663" s="11"/>
      <c r="AA1663" s="11"/>
      <c r="AB1663" s="11"/>
      <c r="AC1663" s="11"/>
      <c r="AD1663" s="11"/>
      <c r="AE1663" s="11"/>
      <c r="AF1663" s="11"/>
      <c r="AG1663" s="11"/>
      <c r="AH1663" s="11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1"/>
      <c r="BH1663" s="11"/>
      <c r="BI1663" s="11"/>
      <c r="BJ1663" s="11"/>
      <c r="BK1663" s="11"/>
      <c r="BL1663" s="11"/>
      <c r="BM1663" s="11"/>
      <c r="BN1663" s="11"/>
      <c r="BO1663" s="11"/>
      <c r="BP1663" s="11"/>
      <c r="BQ1663" s="11"/>
      <c r="BR1663" s="11"/>
      <c r="BS1663" s="11"/>
      <c r="BT1663" s="11"/>
      <c r="BU1663" s="11"/>
      <c r="BV1663" s="11"/>
      <c r="BW1663" s="11"/>
      <c r="BX1663" s="11"/>
      <c r="BY1663" s="11"/>
      <c r="BZ1663" s="11"/>
      <c r="CA1663" s="11"/>
      <c r="CB1663" s="11"/>
    </row>
    <row r="1664" spans="1:80" s="9" customFormat="1" x14ac:dyDescent="0.2">
      <c r="A1664" s="7"/>
      <c r="B1664" s="105"/>
      <c r="C1664" s="106"/>
      <c r="D1664" s="107"/>
      <c r="E1664" s="107"/>
      <c r="F1664" s="108"/>
      <c r="G1664" s="109"/>
      <c r="H1664" s="109"/>
      <c r="I1664" s="109"/>
      <c r="J1664" s="109"/>
      <c r="K1664" s="110"/>
      <c r="L1664" s="181"/>
      <c r="M1664" s="181"/>
      <c r="N1664" s="11"/>
      <c r="O1664" s="186"/>
      <c r="P1664" s="186"/>
      <c r="Q1664" s="11"/>
      <c r="R1664" s="172"/>
      <c r="S1664" s="172"/>
      <c r="T1664" s="172"/>
      <c r="U1664" s="172"/>
      <c r="V1664" s="172"/>
      <c r="W1664" s="11"/>
      <c r="X1664" s="11"/>
      <c r="Y1664" s="11"/>
      <c r="Z1664" s="11"/>
      <c r="AA1664" s="11"/>
      <c r="AB1664" s="11"/>
      <c r="AC1664" s="11"/>
      <c r="AD1664" s="11"/>
      <c r="AE1664" s="11"/>
      <c r="AF1664" s="11"/>
      <c r="AG1664" s="11"/>
      <c r="AH1664" s="11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1"/>
      <c r="BH1664" s="11"/>
      <c r="BI1664" s="11"/>
      <c r="BJ1664" s="11"/>
      <c r="BK1664" s="11"/>
      <c r="BL1664" s="11"/>
      <c r="BM1664" s="11"/>
      <c r="BN1664" s="11"/>
      <c r="BO1664" s="11"/>
      <c r="BP1664" s="11"/>
      <c r="BQ1664" s="11"/>
      <c r="BR1664" s="11"/>
      <c r="BS1664" s="11"/>
      <c r="BT1664" s="11"/>
      <c r="BU1664" s="11"/>
      <c r="BV1664" s="11"/>
      <c r="BW1664" s="11"/>
      <c r="BX1664" s="11"/>
      <c r="BY1664" s="11"/>
      <c r="BZ1664" s="11"/>
      <c r="CA1664" s="11"/>
      <c r="CB1664" s="11"/>
    </row>
    <row r="1665" spans="1:80" s="9" customFormat="1" x14ac:dyDescent="0.2">
      <c r="A1665" s="7"/>
      <c r="B1665" s="105"/>
      <c r="C1665" s="106"/>
      <c r="D1665" s="107"/>
      <c r="E1665" s="107"/>
      <c r="F1665" s="108"/>
      <c r="G1665" s="109"/>
      <c r="H1665" s="109"/>
      <c r="I1665" s="109"/>
      <c r="J1665" s="109"/>
      <c r="K1665" s="110"/>
      <c r="L1665" s="181"/>
      <c r="M1665" s="181"/>
      <c r="N1665" s="11"/>
      <c r="O1665" s="186"/>
      <c r="P1665" s="186"/>
      <c r="Q1665" s="11"/>
      <c r="R1665" s="172"/>
      <c r="S1665" s="172"/>
      <c r="T1665" s="172"/>
      <c r="U1665" s="172"/>
      <c r="V1665" s="172"/>
      <c r="W1665" s="11"/>
      <c r="X1665" s="11"/>
      <c r="Y1665" s="11"/>
      <c r="Z1665" s="11"/>
      <c r="AA1665" s="11"/>
      <c r="AB1665" s="11"/>
      <c r="AC1665" s="11"/>
      <c r="AD1665" s="11"/>
      <c r="AE1665" s="11"/>
      <c r="AF1665" s="11"/>
      <c r="AG1665" s="11"/>
      <c r="AH1665" s="11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1"/>
      <c r="BH1665" s="11"/>
      <c r="BI1665" s="11"/>
      <c r="BJ1665" s="11"/>
      <c r="BK1665" s="11"/>
      <c r="BL1665" s="11"/>
      <c r="BM1665" s="11"/>
      <c r="BN1665" s="11"/>
      <c r="BO1665" s="11"/>
      <c r="BP1665" s="11"/>
      <c r="BQ1665" s="11"/>
      <c r="BR1665" s="11"/>
      <c r="BS1665" s="11"/>
      <c r="BT1665" s="11"/>
      <c r="BU1665" s="11"/>
      <c r="BV1665" s="11"/>
      <c r="BW1665" s="11"/>
      <c r="BX1665" s="11"/>
      <c r="BY1665" s="11"/>
      <c r="BZ1665" s="11"/>
      <c r="CA1665" s="11"/>
      <c r="CB1665" s="11"/>
    </row>
    <row r="1666" spans="1:80" s="9" customFormat="1" x14ac:dyDescent="0.2">
      <c r="A1666" s="7"/>
      <c r="B1666" s="105"/>
      <c r="C1666" s="106"/>
      <c r="D1666" s="107"/>
      <c r="E1666" s="107"/>
      <c r="F1666" s="108"/>
      <c r="G1666" s="109"/>
      <c r="H1666" s="109"/>
      <c r="I1666" s="109"/>
      <c r="J1666" s="109"/>
      <c r="K1666" s="110"/>
      <c r="L1666" s="181"/>
      <c r="M1666" s="181"/>
      <c r="N1666" s="11"/>
      <c r="O1666" s="186"/>
      <c r="P1666" s="186"/>
      <c r="Q1666" s="11"/>
      <c r="R1666" s="172"/>
      <c r="S1666" s="172"/>
      <c r="T1666" s="172"/>
      <c r="U1666" s="172"/>
      <c r="V1666" s="172"/>
      <c r="W1666" s="11"/>
      <c r="X1666" s="11"/>
      <c r="Y1666" s="11"/>
      <c r="Z1666" s="11"/>
      <c r="AA1666" s="11"/>
      <c r="AB1666" s="11"/>
      <c r="AC1666" s="11"/>
      <c r="AD1666" s="11"/>
      <c r="AE1666" s="11"/>
      <c r="AF1666" s="11"/>
      <c r="AG1666" s="11"/>
      <c r="AH1666" s="11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1"/>
      <c r="BH1666" s="11"/>
      <c r="BI1666" s="11"/>
      <c r="BJ1666" s="11"/>
      <c r="BK1666" s="11"/>
      <c r="BL1666" s="11"/>
      <c r="BM1666" s="11"/>
      <c r="BN1666" s="11"/>
      <c r="BO1666" s="11"/>
      <c r="BP1666" s="11"/>
      <c r="BQ1666" s="11"/>
      <c r="BR1666" s="11"/>
      <c r="BS1666" s="11"/>
      <c r="BT1666" s="11"/>
      <c r="BU1666" s="11"/>
      <c r="BV1666" s="11"/>
      <c r="BW1666" s="11"/>
      <c r="BX1666" s="11"/>
      <c r="BY1666" s="11"/>
      <c r="BZ1666" s="11"/>
      <c r="CA1666" s="11"/>
      <c r="CB1666" s="11"/>
    </row>
    <row r="1667" spans="1:80" s="9" customFormat="1" x14ac:dyDescent="0.2">
      <c r="A1667" s="7"/>
      <c r="B1667" s="105"/>
      <c r="C1667" s="106"/>
      <c r="D1667" s="107"/>
      <c r="E1667" s="107"/>
      <c r="F1667" s="108"/>
      <c r="G1667" s="109"/>
      <c r="H1667" s="109"/>
      <c r="I1667" s="109"/>
      <c r="J1667" s="109"/>
      <c r="K1667" s="110"/>
      <c r="L1667" s="181"/>
      <c r="M1667" s="181"/>
      <c r="N1667" s="11"/>
      <c r="O1667" s="186"/>
      <c r="P1667" s="186"/>
      <c r="Q1667" s="11"/>
      <c r="R1667" s="172"/>
      <c r="S1667" s="172"/>
      <c r="T1667" s="172"/>
      <c r="U1667" s="172"/>
      <c r="V1667" s="172"/>
      <c r="W1667" s="11"/>
      <c r="X1667" s="11"/>
      <c r="Y1667" s="11"/>
      <c r="Z1667" s="11"/>
      <c r="AA1667" s="11"/>
      <c r="AB1667" s="11"/>
      <c r="AC1667" s="11"/>
      <c r="AD1667" s="11"/>
      <c r="AE1667" s="11"/>
      <c r="AF1667" s="11"/>
      <c r="AG1667" s="11"/>
      <c r="AH1667" s="11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1"/>
      <c r="BH1667" s="11"/>
      <c r="BI1667" s="11"/>
      <c r="BJ1667" s="11"/>
      <c r="BK1667" s="11"/>
      <c r="BL1667" s="11"/>
      <c r="BM1667" s="11"/>
      <c r="BN1667" s="11"/>
      <c r="BO1667" s="11"/>
      <c r="BP1667" s="11"/>
      <c r="BQ1667" s="11"/>
      <c r="BR1667" s="11"/>
      <c r="BS1667" s="11"/>
      <c r="BT1667" s="11"/>
      <c r="BU1667" s="11"/>
      <c r="BV1667" s="11"/>
      <c r="BW1667" s="11"/>
      <c r="BX1667" s="11"/>
      <c r="BY1667" s="11"/>
      <c r="BZ1667" s="11"/>
      <c r="CA1667" s="11"/>
      <c r="CB1667" s="11"/>
    </row>
    <row r="1668" spans="1:80" s="9" customFormat="1" x14ac:dyDescent="0.2">
      <c r="A1668" s="7"/>
      <c r="B1668" s="105"/>
      <c r="C1668" s="106"/>
      <c r="D1668" s="107"/>
      <c r="E1668" s="107"/>
      <c r="F1668" s="108"/>
      <c r="G1668" s="109"/>
      <c r="H1668" s="109"/>
      <c r="I1668" s="109"/>
      <c r="J1668" s="109"/>
      <c r="K1668" s="110"/>
      <c r="L1668" s="181"/>
      <c r="M1668" s="181"/>
      <c r="N1668" s="11"/>
      <c r="O1668" s="186"/>
      <c r="P1668" s="186"/>
      <c r="Q1668" s="11"/>
      <c r="R1668" s="172"/>
      <c r="S1668" s="172"/>
      <c r="T1668" s="172"/>
      <c r="U1668" s="172"/>
      <c r="V1668" s="172"/>
      <c r="W1668" s="11"/>
      <c r="X1668" s="11"/>
      <c r="Y1668" s="11"/>
      <c r="Z1668" s="11"/>
      <c r="AA1668" s="11"/>
      <c r="AB1668" s="11"/>
      <c r="AC1668" s="11"/>
      <c r="AD1668" s="11"/>
      <c r="AE1668" s="11"/>
      <c r="AF1668" s="11"/>
      <c r="AG1668" s="11"/>
      <c r="AH1668" s="11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1"/>
      <c r="BH1668" s="11"/>
      <c r="BI1668" s="11"/>
      <c r="BJ1668" s="11"/>
      <c r="BK1668" s="11"/>
      <c r="BL1668" s="11"/>
      <c r="BM1668" s="11"/>
      <c r="BN1668" s="11"/>
      <c r="BO1668" s="11"/>
      <c r="BP1668" s="11"/>
      <c r="BQ1668" s="11"/>
      <c r="BR1668" s="11"/>
      <c r="BS1668" s="11"/>
      <c r="BT1668" s="11"/>
      <c r="BU1668" s="11"/>
      <c r="BV1668" s="11"/>
      <c r="BW1668" s="11"/>
      <c r="BX1668" s="11"/>
      <c r="BY1668" s="11"/>
      <c r="BZ1668" s="11"/>
      <c r="CA1668" s="11"/>
      <c r="CB1668" s="11"/>
    </row>
    <row r="1669" spans="1:80" s="9" customFormat="1" x14ac:dyDescent="0.2">
      <c r="A1669" s="7"/>
      <c r="B1669" s="105"/>
      <c r="C1669" s="106"/>
      <c r="D1669" s="107"/>
      <c r="E1669" s="107"/>
      <c r="F1669" s="108"/>
      <c r="G1669" s="109"/>
      <c r="H1669" s="109"/>
      <c r="I1669" s="109"/>
      <c r="J1669" s="109"/>
      <c r="K1669" s="110"/>
      <c r="L1669" s="181"/>
      <c r="M1669" s="181"/>
      <c r="N1669" s="11"/>
      <c r="O1669" s="186"/>
      <c r="P1669" s="186"/>
      <c r="Q1669" s="11"/>
      <c r="R1669" s="172"/>
      <c r="S1669" s="172"/>
      <c r="T1669" s="172"/>
      <c r="U1669" s="172"/>
      <c r="V1669" s="172"/>
      <c r="W1669" s="11"/>
      <c r="X1669" s="11"/>
      <c r="Y1669" s="11"/>
      <c r="Z1669" s="11"/>
      <c r="AA1669" s="11"/>
      <c r="AB1669" s="11"/>
      <c r="AC1669" s="11"/>
      <c r="AD1669" s="11"/>
      <c r="AE1669" s="11"/>
      <c r="AF1669" s="11"/>
      <c r="AG1669" s="11"/>
      <c r="AH1669" s="11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1"/>
      <c r="BH1669" s="11"/>
      <c r="BI1669" s="11"/>
      <c r="BJ1669" s="11"/>
      <c r="BK1669" s="11"/>
      <c r="BL1669" s="11"/>
      <c r="BM1669" s="11"/>
      <c r="BN1669" s="11"/>
      <c r="BO1669" s="11"/>
      <c r="BP1669" s="11"/>
      <c r="BQ1669" s="11"/>
      <c r="BR1669" s="11"/>
      <c r="BS1669" s="11"/>
      <c r="BT1669" s="11"/>
      <c r="BU1669" s="11"/>
      <c r="BV1669" s="11"/>
      <c r="BW1669" s="11"/>
      <c r="BX1669" s="11"/>
      <c r="BY1669" s="11"/>
      <c r="BZ1669" s="11"/>
      <c r="CA1669" s="11"/>
      <c r="CB1669" s="11"/>
    </row>
    <row r="1670" spans="1:80" s="9" customFormat="1" x14ac:dyDescent="0.2">
      <c r="A1670" s="7"/>
      <c r="B1670" s="105"/>
      <c r="C1670" s="106"/>
      <c r="D1670" s="107"/>
      <c r="E1670" s="107"/>
      <c r="F1670" s="108"/>
      <c r="G1670" s="109"/>
      <c r="H1670" s="109"/>
      <c r="I1670" s="109"/>
      <c r="J1670" s="109"/>
      <c r="K1670" s="110"/>
      <c r="L1670" s="181"/>
      <c r="M1670" s="181"/>
      <c r="N1670" s="11"/>
      <c r="O1670" s="186"/>
      <c r="P1670" s="186"/>
      <c r="Q1670" s="11"/>
      <c r="R1670" s="172"/>
      <c r="S1670" s="172"/>
      <c r="T1670" s="172"/>
      <c r="U1670" s="172"/>
      <c r="V1670" s="172"/>
      <c r="W1670" s="11"/>
      <c r="X1670" s="11"/>
      <c r="Y1670" s="11"/>
      <c r="Z1670" s="11"/>
      <c r="AA1670" s="11"/>
      <c r="AB1670" s="11"/>
      <c r="AC1670" s="11"/>
      <c r="AD1670" s="11"/>
      <c r="AE1670" s="11"/>
      <c r="AF1670" s="11"/>
      <c r="AG1670" s="11"/>
      <c r="AH1670" s="11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1"/>
      <c r="BH1670" s="11"/>
      <c r="BI1670" s="11"/>
      <c r="BJ1670" s="11"/>
      <c r="BK1670" s="11"/>
      <c r="BL1670" s="11"/>
      <c r="BM1670" s="11"/>
      <c r="BN1670" s="11"/>
      <c r="BO1670" s="11"/>
      <c r="BP1670" s="11"/>
      <c r="BQ1670" s="11"/>
      <c r="BR1670" s="11"/>
      <c r="BS1670" s="11"/>
      <c r="BT1670" s="11"/>
      <c r="BU1670" s="11"/>
      <c r="BV1670" s="11"/>
      <c r="BW1670" s="11"/>
      <c r="BX1670" s="11"/>
      <c r="BY1670" s="11"/>
      <c r="BZ1670" s="11"/>
      <c r="CA1670" s="11"/>
      <c r="CB1670" s="11"/>
    </row>
    <row r="1671" spans="1:80" s="9" customFormat="1" x14ac:dyDescent="0.2">
      <c r="A1671" s="7"/>
      <c r="B1671" s="105"/>
      <c r="C1671" s="106"/>
      <c r="D1671" s="107"/>
      <c r="E1671" s="107"/>
      <c r="F1671" s="108"/>
      <c r="G1671" s="109"/>
      <c r="H1671" s="109"/>
      <c r="I1671" s="109"/>
      <c r="J1671" s="109"/>
      <c r="K1671" s="110"/>
      <c r="L1671" s="181"/>
      <c r="M1671" s="181"/>
      <c r="N1671" s="11"/>
      <c r="O1671" s="186"/>
      <c r="P1671" s="186"/>
      <c r="Q1671" s="11"/>
      <c r="R1671" s="172"/>
      <c r="S1671" s="172"/>
      <c r="T1671" s="172"/>
      <c r="U1671" s="172"/>
      <c r="V1671" s="172"/>
      <c r="W1671" s="11"/>
      <c r="X1671" s="11"/>
      <c r="Y1671" s="11"/>
      <c r="Z1671" s="11"/>
      <c r="AA1671" s="11"/>
      <c r="AB1671" s="11"/>
      <c r="AC1671" s="11"/>
      <c r="AD1671" s="11"/>
      <c r="AE1671" s="11"/>
      <c r="AF1671" s="11"/>
      <c r="AG1671" s="11"/>
      <c r="AH1671" s="11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1"/>
      <c r="BH1671" s="11"/>
      <c r="BI1671" s="11"/>
      <c r="BJ1671" s="11"/>
      <c r="BK1671" s="11"/>
      <c r="BL1671" s="11"/>
      <c r="BM1671" s="11"/>
      <c r="BN1671" s="11"/>
      <c r="BO1671" s="11"/>
      <c r="BP1671" s="11"/>
      <c r="BQ1671" s="11"/>
      <c r="BR1671" s="11"/>
      <c r="BS1671" s="11"/>
      <c r="BT1671" s="11"/>
      <c r="BU1671" s="11"/>
      <c r="BV1671" s="11"/>
      <c r="BW1671" s="11"/>
      <c r="BX1671" s="11"/>
      <c r="BY1671" s="11"/>
      <c r="BZ1671" s="11"/>
      <c r="CA1671" s="11"/>
      <c r="CB1671" s="11"/>
    </row>
    <row r="1672" spans="1:80" s="9" customFormat="1" x14ac:dyDescent="0.2">
      <c r="A1672" s="7"/>
      <c r="B1672" s="105"/>
      <c r="C1672" s="106"/>
      <c r="D1672" s="107"/>
      <c r="E1672" s="107"/>
      <c r="F1672" s="108"/>
      <c r="G1672" s="109"/>
      <c r="H1672" s="109"/>
      <c r="I1672" s="109"/>
      <c r="J1672" s="109"/>
      <c r="K1672" s="110"/>
      <c r="L1672" s="181"/>
      <c r="M1672" s="181"/>
      <c r="N1672" s="11"/>
      <c r="O1672" s="186"/>
      <c r="P1672" s="186"/>
      <c r="Q1672" s="11"/>
      <c r="R1672" s="172"/>
      <c r="S1672" s="172"/>
      <c r="T1672" s="172"/>
      <c r="U1672" s="172"/>
      <c r="V1672" s="172"/>
      <c r="W1672" s="11"/>
      <c r="X1672" s="11"/>
      <c r="Y1672" s="11"/>
      <c r="Z1672" s="11"/>
      <c r="AA1672" s="11"/>
      <c r="AB1672" s="11"/>
      <c r="AC1672" s="11"/>
      <c r="AD1672" s="11"/>
      <c r="AE1672" s="11"/>
      <c r="AF1672" s="11"/>
      <c r="AG1672" s="11"/>
      <c r="AH1672" s="11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1"/>
      <c r="BH1672" s="11"/>
      <c r="BI1672" s="11"/>
      <c r="BJ1672" s="11"/>
      <c r="BK1672" s="11"/>
      <c r="BL1672" s="11"/>
      <c r="BM1672" s="11"/>
      <c r="BN1672" s="11"/>
      <c r="BO1672" s="11"/>
      <c r="BP1672" s="11"/>
      <c r="BQ1672" s="11"/>
      <c r="BR1672" s="11"/>
      <c r="BS1672" s="11"/>
      <c r="BT1672" s="11"/>
      <c r="BU1672" s="11"/>
      <c r="BV1672" s="11"/>
      <c r="BW1672" s="11"/>
      <c r="BX1672" s="11"/>
      <c r="BY1672" s="11"/>
      <c r="BZ1672" s="11"/>
      <c r="CA1672" s="11"/>
      <c r="CB1672" s="11"/>
    </row>
    <row r="1673" spans="1:80" s="9" customFormat="1" x14ac:dyDescent="0.2">
      <c r="A1673" s="7"/>
      <c r="B1673" s="105"/>
      <c r="C1673" s="106"/>
      <c r="D1673" s="107"/>
      <c r="E1673" s="107"/>
      <c r="F1673" s="108"/>
      <c r="G1673" s="109"/>
      <c r="H1673" s="109"/>
      <c r="I1673" s="109"/>
      <c r="J1673" s="109"/>
      <c r="K1673" s="110"/>
      <c r="L1673" s="181"/>
      <c r="M1673" s="181"/>
      <c r="N1673" s="11"/>
      <c r="O1673" s="186"/>
      <c r="P1673" s="186"/>
      <c r="Q1673" s="11"/>
      <c r="R1673" s="172"/>
      <c r="S1673" s="172"/>
      <c r="T1673" s="172"/>
      <c r="U1673" s="172"/>
      <c r="V1673" s="172"/>
      <c r="W1673" s="11"/>
      <c r="X1673" s="11"/>
      <c r="Y1673" s="11"/>
      <c r="Z1673" s="11"/>
      <c r="AA1673" s="11"/>
      <c r="AB1673" s="11"/>
      <c r="AC1673" s="11"/>
      <c r="AD1673" s="11"/>
      <c r="AE1673" s="11"/>
      <c r="AF1673" s="11"/>
      <c r="AG1673" s="11"/>
      <c r="AH1673" s="11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1"/>
      <c r="BH1673" s="11"/>
      <c r="BI1673" s="11"/>
      <c r="BJ1673" s="11"/>
      <c r="BK1673" s="11"/>
      <c r="BL1673" s="11"/>
      <c r="BM1673" s="11"/>
      <c r="BN1673" s="11"/>
      <c r="BO1673" s="11"/>
      <c r="BP1673" s="11"/>
      <c r="BQ1673" s="11"/>
      <c r="BR1673" s="11"/>
      <c r="BS1673" s="11"/>
      <c r="BT1673" s="11"/>
      <c r="BU1673" s="11"/>
      <c r="BV1673" s="11"/>
      <c r="BW1673" s="11"/>
      <c r="BX1673" s="11"/>
      <c r="BY1673" s="11"/>
      <c r="BZ1673" s="11"/>
      <c r="CA1673" s="11"/>
      <c r="CB1673" s="11"/>
    </row>
    <row r="1674" spans="1:80" s="9" customFormat="1" x14ac:dyDescent="0.2">
      <c r="A1674" s="7"/>
      <c r="B1674" s="105"/>
      <c r="C1674" s="106"/>
      <c r="D1674" s="107"/>
      <c r="E1674" s="107"/>
      <c r="F1674" s="108"/>
      <c r="G1674" s="109"/>
      <c r="H1674" s="109"/>
      <c r="I1674" s="109"/>
      <c r="J1674" s="109"/>
      <c r="K1674" s="110"/>
      <c r="L1674" s="181"/>
      <c r="M1674" s="181"/>
      <c r="N1674" s="11"/>
      <c r="O1674" s="186"/>
      <c r="P1674" s="186"/>
      <c r="Q1674" s="11"/>
      <c r="R1674" s="172"/>
      <c r="S1674" s="172"/>
      <c r="T1674" s="172"/>
      <c r="U1674" s="172"/>
      <c r="V1674" s="172"/>
      <c r="W1674" s="11"/>
      <c r="X1674" s="11"/>
      <c r="Y1674" s="11"/>
      <c r="Z1674" s="11"/>
      <c r="AA1674" s="11"/>
      <c r="AB1674" s="11"/>
      <c r="AC1674" s="11"/>
      <c r="AD1674" s="11"/>
      <c r="AE1674" s="11"/>
      <c r="AF1674" s="11"/>
      <c r="AG1674" s="11"/>
      <c r="AH1674" s="11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1"/>
      <c r="BH1674" s="11"/>
      <c r="BI1674" s="11"/>
      <c r="BJ1674" s="11"/>
      <c r="BK1674" s="11"/>
      <c r="BL1674" s="11"/>
      <c r="BM1674" s="11"/>
      <c r="BN1674" s="11"/>
      <c r="BO1674" s="11"/>
      <c r="BP1674" s="11"/>
      <c r="BQ1674" s="11"/>
      <c r="BR1674" s="11"/>
      <c r="BS1674" s="11"/>
      <c r="BT1674" s="11"/>
      <c r="BU1674" s="11"/>
      <c r="BV1674" s="11"/>
      <c r="BW1674" s="11"/>
      <c r="BX1674" s="11"/>
      <c r="BY1674" s="11"/>
      <c r="BZ1674" s="11"/>
      <c r="CA1674" s="11"/>
      <c r="CB1674" s="11"/>
    </row>
    <row r="1675" spans="1:80" s="9" customFormat="1" x14ac:dyDescent="0.2">
      <c r="A1675" s="7"/>
      <c r="B1675" s="105"/>
      <c r="C1675" s="106"/>
      <c r="D1675" s="107"/>
      <c r="E1675" s="107"/>
      <c r="F1675" s="108"/>
      <c r="G1675" s="109"/>
      <c r="H1675" s="109"/>
      <c r="I1675" s="109"/>
      <c r="J1675" s="109"/>
      <c r="K1675" s="110"/>
      <c r="L1675" s="181"/>
      <c r="M1675" s="181"/>
      <c r="N1675" s="11"/>
      <c r="O1675" s="186"/>
      <c r="P1675" s="186"/>
      <c r="Q1675" s="11"/>
      <c r="R1675" s="172"/>
      <c r="S1675" s="172"/>
      <c r="T1675" s="172"/>
      <c r="U1675" s="172"/>
      <c r="V1675" s="172"/>
      <c r="W1675" s="11"/>
      <c r="X1675" s="11"/>
      <c r="Y1675" s="11"/>
      <c r="Z1675" s="11"/>
      <c r="AA1675" s="11"/>
      <c r="AB1675" s="11"/>
      <c r="AC1675" s="11"/>
      <c r="AD1675" s="11"/>
      <c r="AE1675" s="11"/>
      <c r="AF1675" s="11"/>
      <c r="AG1675" s="11"/>
      <c r="AH1675" s="11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1"/>
      <c r="BH1675" s="11"/>
      <c r="BI1675" s="11"/>
      <c r="BJ1675" s="11"/>
      <c r="BK1675" s="11"/>
      <c r="BL1675" s="11"/>
      <c r="BM1675" s="11"/>
      <c r="BN1675" s="11"/>
      <c r="BO1675" s="11"/>
      <c r="BP1675" s="11"/>
      <c r="BQ1675" s="11"/>
      <c r="BR1675" s="11"/>
      <c r="BS1675" s="11"/>
      <c r="BT1675" s="11"/>
      <c r="BU1675" s="11"/>
      <c r="BV1675" s="11"/>
      <c r="BW1675" s="11"/>
      <c r="BX1675" s="11"/>
      <c r="BY1675" s="11"/>
      <c r="BZ1675" s="11"/>
      <c r="CA1675" s="11"/>
      <c r="CB1675" s="11"/>
    </row>
    <row r="1676" spans="1:80" s="9" customFormat="1" x14ac:dyDescent="0.2">
      <c r="A1676" s="7"/>
      <c r="B1676" s="105"/>
      <c r="C1676" s="106"/>
      <c r="D1676" s="107"/>
      <c r="E1676" s="107"/>
      <c r="F1676" s="108"/>
      <c r="G1676" s="109"/>
      <c r="H1676" s="109"/>
      <c r="I1676" s="109"/>
      <c r="J1676" s="109"/>
      <c r="K1676" s="110"/>
      <c r="L1676" s="181"/>
      <c r="M1676" s="181"/>
      <c r="N1676" s="11"/>
      <c r="O1676" s="186"/>
      <c r="P1676" s="186"/>
      <c r="Q1676" s="11"/>
      <c r="R1676" s="172"/>
      <c r="S1676" s="172"/>
      <c r="T1676" s="172"/>
      <c r="U1676" s="172"/>
      <c r="V1676" s="172"/>
      <c r="W1676" s="11"/>
      <c r="X1676" s="11"/>
      <c r="Y1676" s="11"/>
      <c r="Z1676" s="11"/>
      <c r="AA1676" s="11"/>
      <c r="AB1676" s="11"/>
      <c r="AC1676" s="11"/>
      <c r="AD1676" s="11"/>
      <c r="AE1676" s="11"/>
      <c r="AF1676" s="11"/>
      <c r="AG1676" s="11"/>
      <c r="AH1676" s="11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1"/>
      <c r="BH1676" s="11"/>
      <c r="BI1676" s="11"/>
      <c r="BJ1676" s="11"/>
      <c r="BK1676" s="11"/>
      <c r="BL1676" s="11"/>
      <c r="BM1676" s="11"/>
      <c r="BN1676" s="11"/>
      <c r="BO1676" s="11"/>
      <c r="BP1676" s="11"/>
      <c r="BQ1676" s="11"/>
      <c r="BR1676" s="11"/>
      <c r="BS1676" s="11"/>
      <c r="BT1676" s="11"/>
      <c r="BU1676" s="11"/>
      <c r="BV1676" s="11"/>
      <c r="BW1676" s="11"/>
      <c r="BX1676" s="11"/>
      <c r="BY1676" s="11"/>
      <c r="BZ1676" s="11"/>
      <c r="CA1676" s="11"/>
      <c r="CB1676" s="11"/>
    </row>
    <row r="1677" spans="1:80" s="9" customFormat="1" x14ac:dyDescent="0.2">
      <c r="A1677" s="7"/>
      <c r="B1677" s="105"/>
      <c r="C1677" s="106"/>
      <c r="D1677" s="107"/>
      <c r="E1677" s="107"/>
      <c r="F1677" s="108"/>
      <c r="G1677" s="109"/>
      <c r="H1677" s="109"/>
      <c r="I1677" s="109"/>
      <c r="J1677" s="109"/>
      <c r="K1677" s="110"/>
      <c r="L1677" s="181"/>
      <c r="M1677" s="181"/>
      <c r="N1677" s="11"/>
      <c r="O1677" s="186"/>
      <c r="P1677" s="186"/>
      <c r="Q1677" s="11"/>
      <c r="R1677" s="172"/>
      <c r="S1677" s="172"/>
      <c r="T1677" s="172"/>
      <c r="U1677" s="172"/>
      <c r="V1677" s="172"/>
      <c r="W1677" s="11"/>
      <c r="X1677" s="11"/>
      <c r="Y1677" s="11"/>
      <c r="Z1677" s="11"/>
      <c r="AA1677" s="11"/>
      <c r="AB1677" s="11"/>
      <c r="AC1677" s="11"/>
      <c r="AD1677" s="11"/>
      <c r="AE1677" s="11"/>
      <c r="AF1677" s="11"/>
      <c r="AG1677" s="11"/>
      <c r="AH1677" s="11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1"/>
      <c r="BH1677" s="11"/>
      <c r="BI1677" s="11"/>
      <c r="BJ1677" s="11"/>
      <c r="BK1677" s="11"/>
      <c r="BL1677" s="11"/>
      <c r="BM1677" s="11"/>
      <c r="BN1677" s="11"/>
      <c r="BO1677" s="11"/>
      <c r="BP1677" s="11"/>
      <c r="BQ1677" s="11"/>
      <c r="BR1677" s="11"/>
      <c r="BS1677" s="11"/>
      <c r="BT1677" s="11"/>
      <c r="BU1677" s="11"/>
      <c r="BV1677" s="11"/>
      <c r="BW1677" s="11"/>
      <c r="BX1677" s="11"/>
      <c r="BY1677" s="11"/>
      <c r="BZ1677" s="11"/>
      <c r="CA1677" s="11"/>
      <c r="CB1677" s="11"/>
    </row>
    <row r="1678" spans="1:80" s="9" customFormat="1" x14ac:dyDescent="0.2">
      <c r="A1678" s="7"/>
      <c r="B1678" s="105"/>
      <c r="C1678" s="106"/>
      <c r="D1678" s="107"/>
      <c r="E1678" s="107"/>
      <c r="F1678" s="108"/>
      <c r="G1678" s="109"/>
      <c r="H1678" s="109"/>
      <c r="I1678" s="109"/>
      <c r="J1678" s="109"/>
      <c r="K1678" s="110"/>
      <c r="L1678" s="181"/>
      <c r="M1678" s="181"/>
      <c r="N1678" s="11"/>
      <c r="O1678" s="186"/>
      <c r="P1678" s="186"/>
      <c r="Q1678" s="11"/>
      <c r="R1678" s="172"/>
      <c r="S1678" s="172"/>
      <c r="T1678" s="172"/>
      <c r="U1678" s="172"/>
      <c r="V1678" s="172"/>
      <c r="W1678" s="11"/>
      <c r="X1678" s="11"/>
      <c r="Y1678" s="11"/>
      <c r="Z1678" s="11"/>
      <c r="AA1678" s="11"/>
      <c r="AB1678" s="11"/>
      <c r="AC1678" s="11"/>
      <c r="AD1678" s="11"/>
      <c r="AE1678" s="11"/>
      <c r="AF1678" s="11"/>
      <c r="AG1678" s="11"/>
      <c r="AH1678" s="11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1"/>
      <c r="BH1678" s="11"/>
      <c r="BI1678" s="11"/>
      <c r="BJ1678" s="11"/>
      <c r="BK1678" s="11"/>
      <c r="BL1678" s="11"/>
      <c r="BM1678" s="11"/>
      <c r="BN1678" s="11"/>
      <c r="BO1678" s="11"/>
      <c r="BP1678" s="11"/>
      <c r="BQ1678" s="11"/>
      <c r="BR1678" s="11"/>
      <c r="BS1678" s="11"/>
      <c r="BT1678" s="11"/>
      <c r="BU1678" s="11"/>
      <c r="BV1678" s="11"/>
      <c r="BW1678" s="11"/>
      <c r="BX1678" s="11"/>
      <c r="BY1678" s="11"/>
      <c r="BZ1678" s="11"/>
      <c r="CA1678" s="11"/>
      <c r="CB1678" s="11"/>
    </row>
    <row r="1679" spans="1:80" s="9" customFormat="1" x14ac:dyDescent="0.2">
      <c r="A1679" s="7"/>
      <c r="B1679" s="105"/>
      <c r="C1679" s="106"/>
      <c r="D1679" s="107"/>
      <c r="E1679" s="107"/>
      <c r="F1679" s="108"/>
      <c r="G1679" s="109"/>
      <c r="H1679" s="109"/>
      <c r="I1679" s="109"/>
      <c r="J1679" s="109"/>
      <c r="K1679" s="110"/>
      <c r="L1679" s="181"/>
      <c r="M1679" s="181"/>
      <c r="N1679" s="11"/>
      <c r="O1679" s="186"/>
      <c r="P1679" s="186"/>
      <c r="Q1679" s="11"/>
      <c r="R1679" s="172"/>
      <c r="S1679" s="172"/>
      <c r="T1679" s="172"/>
      <c r="U1679" s="172"/>
      <c r="V1679" s="172"/>
      <c r="W1679" s="11"/>
      <c r="X1679" s="11"/>
      <c r="Y1679" s="11"/>
      <c r="Z1679" s="11"/>
      <c r="AA1679" s="11"/>
      <c r="AB1679" s="11"/>
      <c r="AC1679" s="11"/>
      <c r="AD1679" s="11"/>
      <c r="AE1679" s="11"/>
      <c r="AF1679" s="11"/>
      <c r="AG1679" s="11"/>
      <c r="AH1679" s="11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1"/>
      <c r="BH1679" s="11"/>
      <c r="BI1679" s="11"/>
      <c r="BJ1679" s="11"/>
      <c r="BK1679" s="11"/>
      <c r="BL1679" s="11"/>
      <c r="BM1679" s="11"/>
      <c r="BN1679" s="11"/>
      <c r="BO1679" s="11"/>
      <c r="BP1679" s="11"/>
      <c r="BQ1679" s="11"/>
      <c r="BR1679" s="11"/>
      <c r="BS1679" s="11"/>
      <c r="BT1679" s="11"/>
      <c r="BU1679" s="11"/>
      <c r="BV1679" s="11"/>
      <c r="BW1679" s="11"/>
      <c r="BX1679" s="11"/>
      <c r="BY1679" s="11"/>
      <c r="BZ1679" s="11"/>
      <c r="CA1679" s="11"/>
      <c r="CB1679" s="11"/>
    </row>
    <row r="1680" spans="1:80" s="9" customFormat="1" x14ac:dyDescent="0.2">
      <c r="A1680" s="7"/>
      <c r="B1680" s="105"/>
      <c r="C1680" s="106"/>
      <c r="D1680" s="107"/>
      <c r="E1680" s="107"/>
      <c r="F1680" s="108"/>
      <c r="G1680" s="109"/>
      <c r="H1680" s="109"/>
      <c r="I1680" s="109"/>
      <c r="J1680" s="109"/>
      <c r="K1680" s="110"/>
      <c r="L1680" s="181"/>
      <c r="M1680" s="181"/>
      <c r="N1680" s="11"/>
      <c r="O1680" s="186"/>
      <c r="P1680" s="186"/>
      <c r="Q1680" s="11"/>
      <c r="R1680" s="172"/>
      <c r="S1680" s="172"/>
      <c r="T1680" s="172"/>
      <c r="U1680" s="172"/>
      <c r="V1680" s="172"/>
      <c r="W1680" s="11"/>
      <c r="X1680" s="11"/>
      <c r="Y1680" s="11"/>
      <c r="Z1680" s="11"/>
      <c r="AA1680" s="11"/>
      <c r="AB1680" s="11"/>
      <c r="AC1680" s="11"/>
      <c r="AD1680" s="11"/>
      <c r="AE1680" s="11"/>
      <c r="AF1680" s="11"/>
      <c r="AG1680" s="11"/>
      <c r="AH1680" s="11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1"/>
      <c r="BH1680" s="11"/>
      <c r="BI1680" s="11"/>
      <c r="BJ1680" s="11"/>
      <c r="BK1680" s="11"/>
      <c r="BL1680" s="11"/>
      <c r="BM1680" s="11"/>
      <c r="BN1680" s="11"/>
      <c r="BO1680" s="11"/>
      <c r="BP1680" s="11"/>
      <c r="BQ1680" s="11"/>
      <c r="BR1680" s="11"/>
      <c r="BS1680" s="11"/>
      <c r="BT1680" s="11"/>
      <c r="BU1680" s="11"/>
      <c r="BV1680" s="11"/>
      <c r="BW1680" s="11"/>
      <c r="BX1680" s="11"/>
      <c r="BY1680" s="11"/>
      <c r="BZ1680" s="11"/>
      <c r="CA1680" s="11"/>
      <c r="CB1680" s="11"/>
    </row>
    <row r="1681" spans="1:80" s="9" customFormat="1" x14ac:dyDescent="0.2">
      <c r="A1681" s="7"/>
      <c r="B1681" s="105"/>
      <c r="C1681" s="106"/>
      <c r="D1681" s="107"/>
      <c r="E1681" s="107"/>
      <c r="F1681" s="108"/>
      <c r="G1681" s="109"/>
      <c r="H1681" s="109"/>
      <c r="I1681" s="109"/>
      <c r="J1681" s="109"/>
      <c r="K1681" s="110"/>
      <c r="L1681" s="181"/>
      <c r="M1681" s="181"/>
      <c r="N1681" s="11"/>
      <c r="O1681" s="186"/>
      <c r="P1681" s="186"/>
      <c r="Q1681" s="11"/>
      <c r="R1681" s="172"/>
      <c r="S1681" s="172"/>
      <c r="T1681" s="172"/>
      <c r="U1681" s="172"/>
      <c r="V1681" s="172"/>
      <c r="W1681" s="11"/>
      <c r="X1681" s="11"/>
      <c r="Y1681" s="11"/>
      <c r="Z1681" s="11"/>
      <c r="AA1681" s="11"/>
      <c r="AB1681" s="11"/>
      <c r="AC1681" s="11"/>
      <c r="AD1681" s="11"/>
      <c r="AE1681" s="11"/>
      <c r="AF1681" s="11"/>
      <c r="AG1681" s="11"/>
      <c r="AH1681" s="11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1"/>
      <c r="BH1681" s="11"/>
      <c r="BI1681" s="11"/>
      <c r="BJ1681" s="11"/>
      <c r="BK1681" s="11"/>
      <c r="BL1681" s="11"/>
      <c r="BM1681" s="11"/>
      <c r="BN1681" s="11"/>
      <c r="BO1681" s="11"/>
      <c r="BP1681" s="11"/>
      <c r="BQ1681" s="11"/>
      <c r="BR1681" s="11"/>
      <c r="BS1681" s="11"/>
      <c r="BT1681" s="11"/>
      <c r="BU1681" s="11"/>
      <c r="BV1681" s="11"/>
      <c r="BW1681" s="11"/>
      <c r="BX1681" s="11"/>
      <c r="BY1681" s="11"/>
      <c r="BZ1681" s="11"/>
      <c r="CA1681" s="11"/>
      <c r="CB1681" s="11"/>
    </row>
    <row r="1682" spans="1:80" s="9" customFormat="1" x14ac:dyDescent="0.2">
      <c r="A1682" s="7"/>
      <c r="B1682" s="105"/>
      <c r="C1682" s="106"/>
      <c r="D1682" s="107"/>
      <c r="E1682" s="107"/>
      <c r="F1682" s="108"/>
      <c r="G1682" s="109"/>
      <c r="H1682" s="109"/>
      <c r="I1682" s="109"/>
      <c r="J1682" s="109"/>
      <c r="K1682" s="110"/>
      <c r="L1682" s="181"/>
      <c r="M1682" s="181"/>
      <c r="N1682" s="11"/>
      <c r="O1682" s="186"/>
      <c r="P1682" s="186"/>
      <c r="Q1682" s="11"/>
      <c r="R1682" s="172"/>
      <c r="S1682" s="172"/>
      <c r="T1682" s="172"/>
      <c r="U1682" s="172"/>
      <c r="V1682" s="172"/>
      <c r="W1682" s="11"/>
      <c r="X1682" s="11"/>
      <c r="Y1682" s="11"/>
      <c r="Z1682" s="11"/>
      <c r="AA1682" s="11"/>
      <c r="AB1682" s="11"/>
      <c r="AC1682" s="11"/>
      <c r="AD1682" s="11"/>
      <c r="AE1682" s="11"/>
      <c r="AF1682" s="11"/>
      <c r="AG1682" s="11"/>
      <c r="AH1682" s="11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1"/>
      <c r="BH1682" s="11"/>
      <c r="BI1682" s="11"/>
      <c r="BJ1682" s="11"/>
      <c r="BK1682" s="11"/>
      <c r="BL1682" s="11"/>
      <c r="BM1682" s="11"/>
      <c r="BN1682" s="11"/>
      <c r="BO1682" s="11"/>
      <c r="BP1682" s="11"/>
      <c r="BQ1682" s="11"/>
      <c r="BR1682" s="11"/>
      <c r="BS1682" s="11"/>
      <c r="BT1682" s="11"/>
      <c r="BU1682" s="11"/>
      <c r="BV1682" s="11"/>
      <c r="BW1682" s="11"/>
      <c r="BX1682" s="11"/>
      <c r="BY1682" s="11"/>
      <c r="BZ1682" s="11"/>
      <c r="CA1682" s="11"/>
      <c r="CB1682" s="11"/>
    </row>
    <row r="1683" spans="1:80" s="9" customFormat="1" x14ac:dyDescent="0.2">
      <c r="A1683" s="7"/>
      <c r="B1683" s="105"/>
      <c r="C1683" s="106"/>
      <c r="D1683" s="107"/>
      <c r="E1683" s="107"/>
      <c r="F1683" s="108"/>
      <c r="G1683" s="109"/>
      <c r="H1683" s="109"/>
      <c r="I1683" s="109"/>
      <c r="J1683" s="109"/>
      <c r="K1683" s="110"/>
      <c r="L1683" s="181"/>
      <c r="M1683" s="181"/>
      <c r="N1683" s="11"/>
      <c r="O1683" s="186"/>
      <c r="P1683" s="186"/>
      <c r="Q1683" s="11"/>
      <c r="R1683" s="172"/>
      <c r="S1683" s="172"/>
      <c r="T1683" s="172"/>
      <c r="U1683" s="172"/>
      <c r="V1683" s="172"/>
      <c r="W1683" s="11"/>
      <c r="X1683" s="11"/>
      <c r="Y1683" s="11"/>
      <c r="Z1683" s="11"/>
      <c r="AA1683" s="11"/>
      <c r="AB1683" s="11"/>
      <c r="AC1683" s="11"/>
      <c r="AD1683" s="11"/>
      <c r="AE1683" s="11"/>
      <c r="AF1683" s="11"/>
      <c r="AG1683" s="11"/>
      <c r="AH1683" s="11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1"/>
      <c r="BH1683" s="11"/>
      <c r="BI1683" s="11"/>
      <c r="BJ1683" s="11"/>
      <c r="BK1683" s="11"/>
      <c r="BL1683" s="11"/>
      <c r="BM1683" s="11"/>
      <c r="BN1683" s="11"/>
      <c r="BO1683" s="11"/>
      <c r="BP1683" s="11"/>
      <c r="BQ1683" s="11"/>
      <c r="BR1683" s="11"/>
      <c r="BS1683" s="11"/>
      <c r="BT1683" s="11"/>
      <c r="BU1683" s="11"/>
      <c r="BV1683" s="11"/>
      <c r="BW1683" s="11"/>
      <c r="BX1683" s="11"/>
      <c r="BY1683" s="11"/>
      <c r="BZ1683" s="11"/>
      <c r="CA1683" s="11"/>
      <c r="CB1683" s="11"/>
    </row>
    <row r="1684" spans="1:80" s="9" customFormat="1" x14ac:dyDescent="0.2">
      <c r="A1684" s="7"/>
      <c r="B1684" s="105"/>
      <c r="C1684" s="106"/>
      <c r="D1684" s="107"/>
      <c r="E1684" s="107"/>
      <c r="F1684" s="108"/>
      <c r="G1684" s="109"/>
      <c r="H1684" s="109"/>
      <c r="I1684" s="109"/>
      <c r="J1684" s="109"/>
      <c r="K1684" s="110"/>
      <c r="L1684" s="181"/>
      <c r="M1684" s="181"/>
      <c r="N1684" s="11"/>
      <c r="O1684" s="186"/>
      <c r="P1684" s="186"/>
      <c r="Q1684" s="11"/>
      <c r="R1684" s="172"/>
      <c r="S1684" s="172"/>
      <c r="T1684" s="172"/>
      <c r="U1684" s="172"/>
      <c r="V1684" s="172"/>
      <c r="W1684" s="11"/>
      <c r="X1684" s="11"/>
      <c r="Y1684" s="11"/>
      <c r="Z1684" s="11"/>
      <c r="AA1684" s="11"/>
      <c r="AB1684" s="11"/>
      <c r="AC1684" s="11"/>
      <c r="AD1684" s="11"/>
      <c r="AE1684" s="11"/>
      <c r="AF1684" s="11"/>
      <c r="AG1684" s="11"/>
      <c r="AH1684" s="11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1"/>
      <c r="BH1684" s="11"/>
      <c r="BI1684" s="11"/>
      <c r="BJ1684" s="11"/>
      <c r="BK1684" s="11"/>
      <c r="BL1684" s="11"/>
      <c r="BM1684" s="11"/>
      <c r="BN1684" s="11"/>
      <c r="BO1684" s="11"/>
      <c r="BP1684" s="11"/>
      <c r="BQ1684" s="11"/>
      <c r="BR1684" s="11"/>
      <c r="BS1684" s="11"/>
      <c r="BT1684" s="11"/>
      <c r="BU1684" s="11"/>
      <c r="BV1684" s="11"/>
      <c r="BW1684" s="11"/>
      <c r="BX1684" s="11"/>
      <c r="BY1684" s="11"/>
      <c r="BZ1684" s="11"/>
      <c r="CA1684" s="11"/>
      <c r="CB1684" s="11"/>
    </row>
    <row r="1685" spans="1:80" s="9" customFormat="1" x14ac:dyDescent="0.2">
      <c r="A1685" s="7"/>
      <c r="B1685" s="105"/>
      <c r="C1685" s="106"/>
      <c r="D1685" s="107"/>
      <c r="E1685" s="107"/>
      <c r="F1685" s="108"/>
      <c r="G1685" s="109"/>
      <c r="H1685" s="109"/>
      <c r="I1685" s="109"/>
      <c r="J1685" s="109"/>
      <c r="K1685" s="110"/>
      <c r="L1685" s="181"/>
      <c r="M1685" s="181"/>
      <c r="N1685" s="11"/>
      <c r="O1685" s="186"/>
      <c r="P1685" s="186"/>
      <c r="Q1685" s="11"/>
      <c r="R1685" s="172"/>
      <c r="S1685" s="172"/>
      <c r="T1685" s="172"/>
      <c r="U1685" s="172"/>
      <c r="V1685" s="172"/>
      <c r="W1685" s="11"/>
      <c r="X1685" s="11"/>
      <c r="Y1685" s="11"/>
      <c r="Z1685" s="11"/>
      <c r="AA1685" s="11"/>
      <c r="AB1685" s="11"/>
      <c r="AC1685" s="11"/>
      <c r="AD1685" s="11"/>
      <c r="AE1685" s="11"/>
      <c r="AF1685" s="11"/>
      <c r="AG1685" s="11"/>
      <c r="AH1685" s="11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1"/>
      <c r="BH1685" s="11"/>
      <c r="BI1685" s="11"/>
      <c r="BJ1685" s="11"/>
      <c r="BK1685" s="11"/>
      <c r="BL1685" s="11"/>
      <c r="BM1685" s="11"/>
      <c r="BN1685" s="11"/>
      <c r="BO1685" s="11"/>
      <c r="BP1685" s="11"/>
      <c r="BQ1685" s="11"/>
      <c r="BR1685" s="11"/>
      <c r="BS1685" s="11"/>
      <c r="BT1685" s="11"/>
      <c r="BU1685" s="11"/>
      <c r="BV1685" s="11"/>
      <c r="BW1685" s="11"/>
      <c r="BX1685" s="11"/>
      <c r="BY1685" s="11"/>
      <c r="BZ1685" s="11"/>
      <c r="CA1685" s="11"/>
      <c r="CB1685" s="11"/>
    </row>
    <row r="1686" spans="1:80" s="9" customFormat="1" x14ac:dyDescent="0.2">
      <c r="A1686" s="7"/>
      <c r="B1686" s="105"/>
      <c r="C1686" s="106"/>
      <c r="D1686" s="107"/>
      <c r="E1686" s="107"/>
      <c r="F1686" s="108"/>
      <c r="G1686" s="109"/>
      <c r="H1686" s="109"/>
      <c r="I1686" s="109"/>
      <c r="J1686" s="109"/>
      <c r="K1686" s="110"/>
      <c r="L1686" s="181"/>
      <c r="M1686" s="181"/>
      <c r="N1686" s="11"/>
      <c r="O1686" s="186"/>
      <c r="P1686" s="186"/>
      <c r="Q1686" s="11"/>
      <c r="R1686" s="172"/>
      <c r="S1686" s="172"/>
      <c r="T1686" s="172"/>
      <c r="U1686" s="172"/>
      <c r="V1686" s="172"/>
      <c r="W1686" s="11"/>
      <c r="X1686" s="11"/>
      <c r="Y1686" s="11"/>
      <c r="Z1686" s="11"/>
      <c r="AA1686" s="11"/>
      <c r="AB1686" s="11"/>
      <c r="AC1686" s="11"/>
      <c r="AD1686" s="11"/>
      <c r="AE1686" s="11"/>
      <c r="AF1686" s="11"/>
      <c r="AG1686" s="11"/>
      <c r="AH1686" s="11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1"/>
      <c r="BH1686" s="11"/>
      <c r="BI1686" s="11"/>
      <c r="BJ1686" s="11"/>
      <c r="BK1686" s="11"/>
      <c r="BL1686" s="11"/>
      <c r="BM1686" s="11"/>
      <c r="BN1686" s="11"/>
      <c r="BO1686" s="11"/>
      <c r="BP1686" s="11"/>
      <c r="BQ1686" s="11"/>
      <c r="BR1686" s="11"/>
      <c r="BS1686" s="11"/>
      <c r="BT1686" s="11"/>
      <c r="BU1686" s="11"/>
      <c r="BV1686" s="11"/>
      <c r="BW1686" s="11"/>
      <c r="BX1686" s="11"/>
      <c r="BY1686" s="11"/>
      <c r="BZ1686" s="11"/>
      <c r="CA1686" s="11"/>
      <c r="CB1686" s="11"/>
    </row>
    <row r="1687" spans="1:80" s="9" customFormat="1" x14ac:dyDescent="0.2">
      <c r="A1687" s="7"/>
      <c r="B1687" s="105"/>
      <c r="C1687" s="106"/>
      <c r="D1687" s="107"/>
      <c r="E1687" s="107"/>
      <c r="F1687" s="108"/>
      <c r="G1687" s="109"/>
      <c r="H1687" s="109"/>
      <c r="I1687" s="109"/>
      <c r="J1687" s="109"/>
      <c r="K1687" s="110"/>
      <c r="L1687" s="181"/>
      <c r="M1687" s="181"/>
      <c r="N1687" s="11"/>
      <c r="O1687" s="186"/>
      <c r="P1687" s="186"/>
      <c r="Q1687" s="11"/>
      <c r="R1687" s="172"/>
      <c r="S1687" s="172"/>
      <c r="T1687" s="172"/>
      <c r="U1687" s="172"/>
      <c r="V1687" s="172"/>
      <c r="W1687" s="11"/>
      <c r="X1687" s="11"/>
      <c r="Y1687" s="11"/>
      <c r="Z1687" s="11"/>
      <c r="AA1687" s="11"/>
      <c r="AB1687" s="11"/>
      <c r="AC1687" s="11"/>
      <c r="AD1687" s="11"/>
      <c r="AE1687" s="11"/>
      <c r="AF1687" s="11"/>
      <c r="AG1687" s="11"/>
      <c r="AH1687" s="11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1"/>
      <c r="BH1687" s="11"/>
      <c r="BI1687" s="11"/>
      <c r="BJ1687" s="11"/>
      <c r="BK1687" s="11"/>
      <c r="BL1687" s="11"/>
      <c r="BM1687" s="11"/>
      <c r="BN1687" s="11"/>
      <c r="BO1687" s="11"/>
      <c r="BP1687" s="11"/>
      <c r="BQ1687" s="11"/>
      <c r="BR1687" s="11"/>
      <c r="BS1687" s="11"/>
      <c r="BT1687" s="11"/>
      <c r="BU1687" s="11"/>
      <c r="BV1687" s="11"/>
      <c r="BW1687" s="11"/>
      <c r="BX1687" s="11"/>
      <c r="BY1687" s="11"/>
      <c r="BZ1687" s="11"/>
      <c r="CA1687" s="11"/>
      <c r="CB1687" s="11"/>
    </row>
    <row r="1688" spans="1:80" s="9" customFormat="1" x14ac:dyDescent="0.2">
      <c r="A1688" s="7"/>
      <c r="B1688" s="105"/>
      <c r="C1688" s="106"/>
      <c r="D1688" s="107"/>
      <c r="E1688" s="107"/>
      <c r="F1688" s="108"/>
      <c r="G1688" s="109"/>
      <c r="H1688" s="109"/>
      <c r="I1688" s="109"/>
      <c r="J1688" s="109"/>
      <c r="K1688" s="110"/>
      <c r="L1688" s="181"/>
      <c r="M1688" s="181"/>
      <c r="N1688" s="11"/>
      <c r="O1688" s="186"/>
      <c r="P1688" s="186"/>
      <c r="Q1688" s="11"/>
      <c r="R1688" s="172"/>
      <c r="S1688" s="172"/>
      <c r="T1688" s="172"/>
      <c r="U1688" s="172"/>
      <c r="V1688" s="172"/>
      <c r="W1688" s="11"/>
      <c r="X1688" s="11"/>
      <c r="Y1688" s="11"/>
      <c r="Z1688" s="11"/>
      <c r="AA1688" s="11"/>
      <c r="AB1688" s="11"/>
      <c r="AC1688" s="11"/>
      <c r="AD1688" s="11"/>
      <c r="AE1688" s="11"/>
      <c r="AF1688" s="11"/>
      <c r="AG1688" s="11"/>
      <c r="AH1688" s="11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1"/>
      <c r="BH1688" s="11"/>
      <c r="BI1688" s="11"/>
      <c r="BJ1688" s="11"/>
      <c r="BK1688" s="11"/>
      <c r="BL1688" s="11"/>
      <c r="BM1688" s="11"/>
      <c r="BN1688" s="11"/>
      <c r="BO1688" s="11"/>
      <c r="BP1688" s="11"/>
      <c r="BQ1688" s="11"/>
      <c r="BR1688" s="11"/>
      <c r="BS1688" s="11"/>
      <c r="BT1688" s="11"/>
      <c r="BU1688" s="11"/>
      <c r="BV1688" s="11"/>
      <c r="BW1688" s="11"/>
      <c r="BX1688" s="11"/>
      <c r="BY1688" s="11"/>
      <c r="BZ1688" s="11"/>
      <c r="CA1688" s="11"/>
      <c r="CB1688" s="11"/>
    </row>
    <row r="1689" spans="1:80" s="9" customFormat="1" x14ac:dyDescent="0.2">
      <c r="A1689" s="7"/>
      <c r="B1689" s="105"/>
      <c r="C1689" s="106"/>
      <c r="D1689" s="107"/>
      <c r="E1689" s="107"/>
      <c r="F1689" s="108"/>
      <c r="G1689" s="109"/>
      <c r="H1689" s="109"/>
      <c r="I1689" s="109"/>
      <c r="J1689" s="109"/>
      <c r="K1689" s="110"/>
      <c r="L1689" s="181"/>
      <c r="M1689" s="181"/>
      <c r="N1689" s="11"/>
      <c r="O1689" s="186"/>
      <c r="P1689" s="186"/>
      <c r="Q1689" s="11"/>
      <c r="R1689" s="172"/>
      <c r="S1689" s="172"/>
      <c r="T1689" s="172"/>
      <c r="U1689" s="172"/>
      <c r="V1689" s="172"/>
      <c r="W1689" s="11"/>
      <c r="X1689" s="11"/>
      <c r="Y1689" s="11"/>
      <c r="Z1689" s="11"/>
      <c r="AA1689" s="11"/>
      <c r="AB1689" s="11"/>
      <c r="AC1689" s="11"/>
      <c r="AD1689" s="11"/>
      <c r="AE1689" s="11"/>
      <c r="AF1689" s="11"/>
      <c r="AG1689" s="11"/>
      <c r="AH1689" s="11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1"/>
      <c r="BH1689" s="11"/>
      <c r="BI1689" s="11"/>
      <c r="BJ1689" s="11"/>
      <c r="BK1689" s="11"/>
      <c r="BL1689" s="11"/>
      <c r="BM1689" s="11"/>
      <c r="BN1689" s="11"/>
      <c r="BO1689" s="11"/>
      <c r="BP1689" s="11"/>
      <c r="BQ1689" s="11"/>
      <c r="BR1689" s="11"/>
      <c r="BS1689" s="11"/>
      <c r="BT1689" s="11"/>
      <c r="BU1689" s="11"/>
      <c r="BV1689" s="11"/>
      <c r="BW1689" s="11"/>
      <c r="BX1689" s="11"/>
      <c r="BY1689" s="11"/>
      <c r="BZ1689" s="11"/>
      <c r="CA1689" s="11"/>
      <c r="CB1689" s="11"/>
    </row>
    <row r="1690" spans="1:80" s="9" customFormat="1" x14ac:dyDescent="0.2">
      <c r="A1690" s="7"/>
      <c r="B1690" s="105"/>
      <c r="C1690" s="106"/>
      <c r="D1690" s="107"/>
      <c r="E1690" s="107"/>
      <c r="F1690" s="108"/>
      <c r="G1690" s="109"/>
      <c r="H1690" s="109"/>
      <c r="I1690" s="109"/>
      <c r="J1690" s="109"/>
      <c r="K1690" s="110"/>
      <c r="L1690" s="181"/>
      <c r="M1690" s="181"/>
      <c r="N1690" s="11"/>
      <c r="O1690" s="186"/>
      <c r="P1690" s="186"/>
      <c r="Q1690" s="11"/>
      <c r="R1690" s="172"/>
      <c r="S1690" s="172"/>
      <c r="T1690" s="172"/>
      <c r="U1690" s="172"/>
      <c r="V1690" s="172"/>
      <c r="W1690" s="11"/>
      <c r="X1690" s="11"/>
      <c r="Y1690" s="11"/>
      <c r="Z1690" s="11"/>
      <c r="AA1690" s="11"/>
      <c r="AB1690" s="11"/>
      <c r="AC1690" s="11"/>
      <c r="AD1690" s="11"/>
      <c r="AE1690" s="11"/>
      <c r="AF1690" s="11"/>
      <c r="AG1690" s="11"/>
      <c r="AH1690" s="11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1"/>
      <c r="BH1690" s="11"/>
      <c r="BI1690" s="11"/>
      <c r="BJ1690" s="11"/>
      <c r="BK1690" s="11"/>
      <c r="BL1690" s="11"/>
      <c r="BM1690" s="11"/>
      <c r="BN1690" s="11"/>
      <c r="BO1690" s="11"/>
      <c r="BP1690" s="11"/>
      <c r="BQ1690" s="11"/>
      <c r="BR1690" s="11"/>
      <c r="BS1690" s="11"/>
      <c r="BT1690" s="11"/>
      <c r="BU1690" s="11"/>
      <c r="BV1690" s="11"/>
      <c r="BW1690" s="11"/>
      <c r="BX1690" s="11"/>
      <c r="BY1690" s="11"/>
      <c r="BZ1690" s="11"/>
      <c r="CA1690" s="11"/>
      <c r="CB1690" s="11"/>
    </row>
    <row r="1691" spans="1:80" s="9" customFormat="1" x14ac:dyDescent="0.2">
      <c r="A1691" s="7"/>
      <c r="B1691" s="105"/>
      <c r="C1691" s="106"/>
      <c r="D1691" s="107"/>
      <c r="E1691" s="107"/>
      <c r="F1691" s="108"/>
      <c r="G1691" s="109"/>
      <c r="H1691" s="109"/>
      <c r="I1691" s="109"/>
      <c r="J1691" s="109"/>
      <c r="K1691" s="110"/>
      <c r="L1691" s="181"/>
      <c r="M1691" s="181"/>
      <c r="N1691" s="11"/>
      <c r="O1691" s="186"/>
      <c r="P1691" s="186"/>
      <c r="Q1691" s="11"/>
      <c r="R1691" s="172"/>
      <c r="S1691" s="172"/>
      <c r="T1691" s="172"/>
      <c r="U1691" s="172"/>
      <c r="V1691" s="172"/>
      <c r="W1691" s="11"/>
      <c r="X1691" s="11"/>
      <c r="Y1691" s="11"/>
      <c r="Z1691" s="11"/>
      <c r="AA1691" s="11"/>
      <c r="AB1691" s="11"/>
      <c r="AC1691" s="11"/>
      <c r="AD1691" s="11"/>
      <c r="AE1691" s="11"/>
      <c r="AF1691" s="11"/>
      <c r="AG1691" s="11"/>
      <c r="AH1691" s="11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1"/>
      <c r="BH1691" s="11"/>
      <c r="BI1691" s="11"/>
      <c r="BJ1691" s="11"/>
      <c r="BK1691" s="11"/>
      <c r="BL1691" s="11"/>
      <c r="BM1691" s="11"/>
      <c r="BN1691" s="11"/>
      <c r="BO1691" s="11"/>
      <c r="BP1691" s="11"/>
      <c r="BQ1691" s="11"/>
      <c r="BR1691" s="11"/>
      <c r="BS1691" s="11"/>
      <c r="BT1691" s="11"/>
      <c r="BU1691" s="11"/>
      <c r="BV1691" s="11"/>
      <c r="BW1691" s="11"/>
      <c r="BX1691" s="11"/>
      <c r="BY1691" s="11"/>
      <c r="BZ1691" s="11"/>
      <c r="CA1691" s="11"/>
      <c r="CB1691" s="11"/>
    </row>
    <row r="1692" spans="1:80" s="9" customFormat="1" x14ac:dyDescent="0.2">
      <c r="A1692" s="7"/>
      <c r="B1692" s="105"/>
      <c r="C1692" s="106"/>
      <c r="D1692" s="107"/>
      <c r="E1692" s="107"/>
      <c r="F1692" s="108"/>
      <c r="G1692" s="109"/>
      <c r="H1692" s="109"/>
      <c r="I1692" s="109"/>
      <c r="J1692" s="109"/>
      <c r="K1692" s="110"/>
      <c r="L1692" s="181"/>
      <c r="M1692" s="181"/>
      <c r="N1692" s="11"/>
      <c r="O1692" s="186"/>
      <c r="P1692" s="186"/>
      <c r="Q1692" s="11"/>
      <c r="R1692" s="172"/>
      <c r="S1692" s="172"/>
      <c r="T1692" s="172"/>
      <c r="U1692" s="172"/>
      <c r="V1692" s="172"/>
      <c r="W1692" s="11"/>
      <c r="X1692" s="11"/>
      <c r="Y1692" s="11"/>
      <c r="Z1692" s="11"/>
      <c r="AA1692" s="11"/>
      <c r="AB1692" s="11"/>
      <c r="AC1692" s="11"/>
      <c r="AD1692" s="11"/>
      <c r="AE1692" s="11"/>
      <c r="AF1692" s="11"/>
      <c r="AG1692" s="11"/>
      <c r="AH1692" s="11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1"/>
      <c r="BH1692" s="11"/>
      <c r="BI1692" s="11"/>
      <c r="BJ1692" s="11"/>
      <c r="BK1692" s="11"/>
      <c r="BL1692" s="11"/>
      <c r="BM1692" s="11"/>
      <c r="BN1692" s="11"/>
      <c r="BO1692" s="11"/>
      <c r="BP1692" s="11"/>
      <c r="BQ1692" s="11"/>
      <c r="BR1692" s="11"/>
      <c r="BS1692" s="11"/>
      <c r="BT1692" s="11"/>
      <c r="BU1692" s="11"/>
      <c r="BV1692" s="11"/>
      <c r="BW1692" s="11"/>
      <c r="BX1692" s="11"/>
      <c r="BY1692" s="11"/>
      <c r="BZ1692" s="11"/>
      <c r="CA1692" s="11"/>
      <c r="CB1692" s="11"/>
    </row>
    <row r="1693" spans="1:80" s="9" customFormat="1" x14ac:dyDescent="0.2">
      <c r="A1693" s="7"/>
      <c r="B1693" s="105"/>
      <c r="C1693" s="106"/>
      <c r="D1693" s="107"/>
      <c r="E1693" s="107"/>
      <c r="F1693" s="108"/>
      <c r="G1693" s="109"/>
      <c r="H1693" s="109"/>
      <c r="I1693" s="109"/>
      <c r="J1693" s="109"/>
      <c r="K1693" s="110"/>
      <c r="L1693" s="181"/>
      <c r="M1693" s="181"/>
      <c r="N1693" s="11"/>
      <c r="O1693" s="186"/>
      <c r="P1693" s="186"/>
      <c r="Q1693" s="11"/>
      <c r="R1693" s="172"/>
      <c r="S1693" s="172"/>
      <c r="T1693" s="172"/>
      <c r="U1693" s="172"/>
      <c r="V1693" s="172"/>
      <c r="W1693" s="11"/>
      <c r="X1693" s="11"/>
      <c r="Y1693" s="11"/>
      <c r="Z1693" s="11"/>
      <c r="AA1693" s="11"/>
      <c r="AB1693" s="11"/>
      <c r="AC1693" s="11"/>
      <c r="AD1693" s="11"/>
      <c r="AE1693" s="11"/>
      <c r="AF1693" s="11"/>
      <c r="AG1693" s="11"/>
      <c r="AH1693" s="11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1"/>
      <c r="BH1693" s="11"/>
      <c r="BI1693" s="11"/>
      <c r="BJ1693" s="11"/>
      <c r="BK1693" s="11"/>
      <c r="BL1693" s="11"/>
      <c r="BM1693" s="11"/>
      <c r="BN1693" s="11"/>
      <c r="BO1693" s="11"/>
      <c r="BP1693" s="11"/>
      <c r="BQ1693" s="11"/>
      <c r="BR1693" s="11"/>
      <c r="BS1693" s="11"/>
      <c r="BT1693" s="11"/>
      <c r="BU1693" s="11"/>
      <c r="BV1693" s="11"/>
      <c r="BW1693" s="11"/>
      <c r="BX1693" s="11"/>
      <c r="BY1693" s="11"/>
      <c r="BZ1693" s="11"/>
      <c r="CA1693" s="11"/>
      <c r="CB1693" s="11"/>
    </row>
    <row r="1694" spans="1:80" s="9" customFormat="1" x14ac:dyDescent="0.2">
      <c r="A1694" s="7"/>
      <c r="B1694" s="105"/>
      <c r="C1694" s="106"/>
      <c r="D1694" s="107"/>
      <c r="E1694" s="107"/>
      <c r="F1694" s="108"/>
      <c r="G1694" s="109"/>
      <c r="H1694" s="109"/>
      <c r="I1694" s="109"/>
      <c r="J1694" s="109"/>
      <c r="K1694" s="110"/>
      <c r="L1694" s="181"/>
      <c r="M1694" s="181"/>
      <c r="N1694" s="11"/>
      <c r="O1694" s="186"/>
      <c r="P1694" s="186"/>
      <c r="Q1694" s="11"/>
      <c r="R1694" s="172"/>
      <c r="S1694" s="172"/>
      <c r="T1694" s="172"/>
      <c r="U1694" s="172"/>
      <c r="V1694" s="172"/>
      <c r="W1694" s="11"/>
      <c r="X1694" s="11"/>
      <c r="Y1694" s="11"/>
      <c r="Z1694" s="11"/>
      <c r="AA1694" s="11"/>
      <c r="AB1694" s="11"/>
      <c r="AC1694" s="11"/>
      <c r="AD1694" s="11"/>
      <c r="AE1694" s="11"/>
      <c r="AF1694" s="11"/>
      <c r="AG1694" s="11"/>
      <c r="AH1694" s="11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1"/>
      <c r="BH1694" s="11"/>
      <c r="BI1694" s="11"/>
      <c r="BJ1694" s="11"/>
      <c r="BK1694" s="11"/>
      <c r="BL1694" s="11"/>
      <c r="BM1694" s="11"/>
      <c r="BN1694" s="11"/>
      <c r="BO1694" s="11"/>
      <c r="BP1694" s="11"/>
      <c r="BQ1694" s="11"/>
      <c r="BR1694" s="11"/>
      <c r="BS1694" s="11"/>
      <c r="BT1694" s="11"/>
      <c r="BU1694" s="11"/>
      <c r="BV1694" s="11"/>
      <c r="BW1694" s="11"/>
      <c r="BX1694" s="11"/>
      <c r="BY1694" s="11"/>
      <c r="BZ1694" s="11"/>
      <c r="CA1694" s="11"/>
      <c r="CB1694" s="11"/>
    </row>
    <row r="1695" spans="1:80" s="9" customFormat="1" x14ac:dyDescent="0.2">
      <c r="A1695" s="7"/>
      <c r="B1695" s="105"/>
      <c r="C1695" s="106"/>
      <c r="D1695" s="107"/>
      <c r="E1695" s="107"/>
      <c r="F1695" s="108"/>
      <c r="G1695" s="109"/>
      <c r="H1695" s="109"/>
      <c r="I1695" s="109"/>
      <c r="J1695" s="109"/>
      <c r="K1695" s="110"/>
      <c r="L1695" s="181"/>
      <c r="M1695" s="181"/>
      <c r="N1695" s="11"/>
      <c r="O1695" s="186"/>
      <c r="P1695" s="186"/>
      <c r="Q1695" s="11"/>
      <c r="R1695" s="172"/>
      <c r="S1695" s="172"/>
      <c r="T1695" s="172"/>
      <c r="U1695" s="172"/>
      <c r="V1695" s="172"/>
      <c r="W1695" s="11"/>
      <c r="X1695" s="11"/>
      <c r="Y1695" s="11"/>
      <c r="Z1695" s="11"/>
      <c r="AA1695" s="11"/>
      <c r="AB1695" s="11"/>
      <c r="AC1695" s="11"/>
      <c r="AD1695" s="11"/>
      <c r="AE1695" s="11"/>
      <c r="AF1695" s="11"/>
      <c r="AG1695" s="11"/>
      <c r="AH1695" s="11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1"/>
      <c r="BH1695" s="11"/>
      <c r="BI1695" s="11"/>
      <c r="BJ1695" s="11"/>
      <c r="BK1695" s="11"/>
      <c r="BL1695" s="11"/>
      <c r="BM1695" s="11"/>
      <c r="BN1695" s="11"/>
      <c r="BO1695" s="11"/>
      <c r="BP1695" s="11"/>
      <c r="BQ1695" s="11"/>
      <c r="BR1695" s="11"/>
      <c r="BS1695" s="11"/>
      <c r="BT1695" s="11"/>
      <c r="BU1695" s="11"/>
      <c r="BV1695" s="11"/>
      <c r="BW1695" s="11"/>
      <c r="BX1695" s="11"/>
      <c r="BY1695" s="11"/>
      <c r="BZ1695" s="11"/>
      <c r="CA1695" s="11"/>
      <c r="CB1695" s="11"/>
    </row>
    <row r="1696" spans="1:80" s="9" customFormat="1" x14ac:dyDescent="0.2">
      <c r="A1696" s="7"/>
      <c r="B1696" s="105"/>
      <c r="C1696" s="106"/>
      <c r="D1696" s="107"/>
      <c r="E1696" s="107"/>
      <c r="F1696" s="108"/>
      <c r="G1696" s="109"/>
      <c r="H1696" s="109"/>
      <c r="I1696" s="109"/>
      <c r="J1696" s="109"/>
      <c r="K1696" s="110"/>
      <c r="L1696" s="181"/>
      <c r="M1696" s="181"/>
      <c r="N1696" s="11"/>
      <c r="O1696" s="186"/>
      <c r="P1696" s="186"/>
      <c r="Q1696" s="11"/>
      <c r="R1696" s="172"/>
      <c r="S1696" s="172"/>
      <c r="T1696" s="172"/>
      <c r="U1696" s="172"/>
      <c r="V1696" s="172"/>
      <c r="W1696" s="11"/>
      <c r="X1696" s="11"/>
      <c r="Y1696" s="11"/>
      <c r="Z1696" s="11"/>
      <c r="AA1696" s="11"/>
      <c r="AB1696" s="11"/>
      <c r="AC1696" s="11"/>
      <c r="AD1696" s="11"/>
      <c r="AE1696" s="11"/>
      <c r="AF1696" s="11"/>
      <c r="AG1696" s="11"/>
      <c r="AH1696" s="11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1"/>
      <c r="BH1696" s="11"/>
      <c r="BI1696" s="11"/>
      <c r="BJ1696" s="11"/>
      <c r="BK1696" s="11"/>
      <c r="BL1696" s="11"/>
      <c r="BM1696" s="11"/>
      <c r="BN1696" s="11"/>
      <c r="BO1696" s="11"/>
      <c r="BP1696" s="11"/>
      <c r="BQ1696" s="11"/>
      <c r="BR1696" s="11"/>
      <c r="BS1696" s="11"/>
      <c r="BT1696" s="11"/>
      <c r="BU1696" s="11"/>
      <c r="BV1696" s="11"/>
      <c r="BW1696" s="11"/>
      <c r="BX1696" s="11"/>
      <c r="BY1696" s="11"/>
      <c r="BZ1696" s="11"/>
      <c r="CA1696" s="11"/>
      <c r="CB1696" s="11"/>
    </row>
    <row r="1697" spans="1:80" s="9" customFormat="1" x14ac:dyDescent="0.2">
      <c r="A1697" s="7"/>
      <c r="B1697" s="105"/>
      <c r="C1697" s="106"/>
      <c r="D1697" s="107"/>
      <c r="E1697" s="107"/>
      <c r="F1697" s="108"/>
      <c r="G1697" s="109"/>
      <c r="H1697" s="109"/>
      <c r="I1697" s="109"/>
      <c r="J1697" s="109"/>
      <c r="K1697" s="110"/>
      <c r="L1697" s="181"/>
      <c r="M1697" s="181"/>
      <c r="N1697" s="11"/>
      <c r="O1697" s="186"/>
      <c r="P1697" s="186"/>
      <c r="Q1697" s="11"/>
      <c r="R1697" s="172"/>
      <c r="S1697" s="172"/>
      <c r="T1697" s="172"/>
      <c r="U1697" s="172"/>
      <c r="V1697" s="172"/>
      <c r="W1697" s="11"/>
      <c r="X1697" s="11"/>
      <c r="Y1697" s="11"/>
      <c r="Z1697" s="11"/>
      <c r="AA1697" s="11"/>
      <c r="AB1697" s="11"/>
      <c r="AC1697" s="11"/>
      <c r="AD1697" s="11"/>
      <c r="AE1697" s="11"/>
      <c r="AF1697" s="11"/>
      <c r="AG1697" s="11"/>
      <c r="AH1697" s="11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1"/>
      <c r="BH1697" s="11"/>
      <c r="BI1697" s="11"/>
      <c r="BJ1697" s="11"/>
      <c r="BK1697" s="11"/>
      <c r="BL1697" s="11"/>
      <c r="BM1697" s="11"/>
      <c r="BN1697" s="11"/>
      <c r="BO1697" s="11"/>
      <c r="BP1697" s="11"/>
      <c r="BQ1697" s="11"/>
      <c r="BR1697" s="11"/>
      <c r="BS1697" s="11"/>
      <c r="BT1697" s="11"/>
      <c r="BU1697" s="11"/>
      <c r="BV1697" s="11"/>
      <c r="BW1697" s="11"/>
      <c r="BX1697" s="11"/>
      <c r="BY1697" s="11"/>
      <c r="BZ1697" s="11"/>
      <c r="CA1697" s="11"/>
      <c r="CB1697" s="11"/>
    </row>
    <row r="1698" spans="1:80" s="9" customFormat="1" x14ac:dyDescent="0.2">
      <c r="A1698" s="7"/>
      <c r="B1698" s="105"/>
      <c r="C1698" s="106"/>
      <c r="D1698" s="107"/>
      <c r="E1698" s="107"/>
      <c r="F1698" s="108"/>
      <c r="G1698" s="109"/>
      <c r="H1698" s="109"/>
      <c r="I1698" s="109"/>
      <c r="J1698" s="109"/>
      <c r="K1698" s="110"/>
      <c r="L1698" s="181"/>
      <c r="M1698" s="181"/>
      <c r="N1698" s="11"/>
      <c r="O1698" s="186"/>
      <c r="P1698" s="186"/>
      <c r="Q1698" s="11"/>
      <c r="R1698" s="172"/>
      <c r="S1698" s="172"/>
      <c r="T1698" s="172"/>
      <c r="U1698" s="172"/>
      <c r="V1698" s="172"/>
      <c r="W1698" s="11"/>
      <c r="X1698" s="11"/>
      <c r="Y1698" s="11"/>
      <c r="Z1698" s="11"/>
      <c r="AA1698" s="11"/>
      <c r="AB1698" s="11"/>
      <c r="AC1698" s="11"/>
      <c r="AD1698" s="11"/>
      <c r="AE1698" s="11"/>
      <c r="AF1698" s="11"/>
      <c r="AG1698" s="11"/>
      <c r="AH1698" s="11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1"/>
      <c r="BH1698" s="11"/>
      <c r="BI1698" s="11"/>
      <c r="BJ1698" s="11"/>
      <c r="BK1698" s="11"/>
      <c r="BL1698" s="11"/>
      <c r="BM1698" s="11"/>
      <c r="BN1698" s="11"/>
      <c r="BO1698" s="11"/>
      <c r="BP1698" s="11"/>
      <c r="BQ1698" s="11"/>
      <c r="BR1698" s="11"/>
      <c r="BS1698" s="11"/>
      <c r="BT1698" s="11"/>
      <c r="BU1698" s="11"/>
      <c r="BV1698" s="11"/>
      <c r="BW1698" s="11"/>
      <c r="BX1698" s="11"/>
      <c r="BY1698" s="11"/>
      <c r="BZ1698" s="11"/>
      <c r="CA1698" s="11"/>
      <c r="CB1698" s="11"/>
    </row>
    <row r="1699" spans="1:80" s="9" customFormat="1" x14ac:dyDescent="0.2">
      <c r="A1699" s="7"/>
      <c r="B1699" s="105"/>
      <c r="C1699" s="106"/>
      <c r="D1699" s="107"/>
      <c r="E1699" s="107"/>
      <c r="F1699" s="108"/>
      <c r="G1699" s="109"/>
      <c r="H1699" s="109"/>
      <c r="I1699" s="109"/>
      <c r="J1699" s="109"/>
      <c r="K1699" s="110"/>
      <c r="L1699" s="181"/>
      <c r="M1699" s="181"/>
      <c r="N1699" s="11"/>
      <c r="O1699" s="186"/>
      <c r="P1699" s="186"/>
      <c r="Q1699" s="11"/>
      <c r="R1699" s="172"/>
      <c r="S1699" s="172"/>
      <c r="T1699" s="172"/>
      <c r="U1699" s="172"/>
      <c r="V1699" s="172"/>
      <c r="W1699" s="11"/>
      <c r="X1699" s="11"/>
      <c r="Y1699" s="11"/>
      <c r="Z1699" s="11"/>
      <c r="AA1699" s="11"/>
      <c r="AB1699" s="11"/>
      <c r="AC1699" s="11"/>
      <c r="AD1699" s="11"/>
      <c r="AE1699" s="11"/>
      <c r="AF1699" s="11"/>
      <c r="AG1699" s="11"/>
      <c r="AH1699" s="11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1"/>
      <c r="BH1699" s="11"/>
      <c r="BI1699" s="11"/>
      <c r="BJ1699" s="11"/>
      <c r="BK1699" s="11"/>
      <c r="BL1699" s="11"/>
      <c r="BM1699" s="11"/>
      <c r="BN1699" s="11"/>
      <c r="BO1699" s="11"/>
      <c r="BP1699" s="11"/>
      <c r="BQ1699" s="11"/>
      <c r="BR1699" s="11"/>
      <c r="BS1699" s="11"/>
      <c r="BT1699" s="11"/>
      <c r="BU1699" s="11"/>
      <c r="BV1699" s="11"/>
      <c r="BW1699" s="11"/>
      <c r="BX1699" s="11"/>
      <c r="BY1699" s="11"/>
      <c r="BZ1699" s="11"/>
      <c r="CA1699" s="11"/>
      <c r="CB1699" s="11"/>
    </row>
    <row r="1700" spans="1:80" s="9" customFormat="1" x14ac:dyDescent="0.2">
      <c r="A1700" s="7"/>
      <c r="B1700" s="105"/>
      <c r="C1700" s="106"/>
      <c r="D1700" s="107"/>
      <c r="E1700" s="107"/>
      <c r="F1700" s="108"/>
      <c r="G1700" s="109"/>
      <c r="H1700" s="109"/>
      <c r="I1700" s="109"/>
      <c r="J1700" s="109"/>
      <c r="K1700" s="110"/>
      <c r="L1700" s="181"/>
      <c r="M1700" s="181"/>
      <c r="N1700" s="11"/>
      <c r="O1700" s="186"/>
      <c r="P1700" s="186"/>
      <c r="Q1700" s="11"/>
      <c r="R1700" s="172"/>
      <c r="S1700" s="172"/>
      <c r="T1700" s="172"/>
      <c r="U1700" s="172"/>
      <c r="V1700" s="172"/>
      <c r="W1700" s="11"/>
      <c r="X1700" s="11"/>
      <c r="Y1700" s="11"/>
      <c r="Z1700" s="11"/>
      <c r="AA1700" s="11"/>
      <c r="AB1700" s="11"/>
      <c r="AC1700" s="11"/>
      <c r="AD1700" s="11"/>
      <c r="AE1700" s="11"/>
      <c r="AF1700" s="11"/>
      <c r="AG1700" s="11"/>
      <c r="AH1700" s="11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1"/>
      <c r="BH1700" s="11"/>
      <c r="BI1700" s="11"/>
      <c r="BJ1700" s="11"/>
      <c r="BK1700" s="11"/>
      <c r="BL1700" s="11"/>
      <c r="BM1700" s="11"/>
      <c r="BN1700" s="11"/>
      <c r="BO1700" s="11"/>
      <c r="BP1700" s="11"/>
      <c r="BQ1700" s="11"/>
      <c r="BR1700" s="11"/>
      <c r="BS1700" s="11"/>
      <c r="BT1700" s="11"/>
      <c r="BU1700" s="11"/>
      <c r="BV1700" s="11"/>
      <c r="BW1700" s="11"/>
      <c r="BX1700" s="11"/>
      <c r="BY1700" s="11"/>
      <c r="BZ1700" s="11"/>
      <c r="CA1700" s="11"/>
      <c r="CB1700" s="11"/>
    </row>
    <row r="1701" spans="1:80" s="9" customFormat="1" x14ac:dyDescent="0.2">
      <c r="A1701" s="7"/>
      <c r="B1701" s="105"/>
      <c r="C1701" s="106"/>
      <c r="D1701" s="107"/>
      <c r="E1701" s="107"/>
      <c r="F1701" s="108"/>
      <c r="G1701" s="109"/>
      <c r="H1701" s="109"/>
      <c r="I1701" s="109"/>
      <c r="J1701" s="109"/>
      <c r="K1701" s="110"/>
      <c r="L1701" s="181"/>
      <c r="M1701" s="181"/>
      <c r="N1701" s="11"/>
      <c r="O1701" s="186"/>
      <c r="P1701" s="186"/>
      <c r="Q1701" s="11"/>
      <c r="R1701" s="172"/>
      <c r="S1701" s="172"/>
      <c r="T1701" s="172"/>
      <c r="U1701" s="172"/>
      <c r="V1701" s="172"/>
      <c r="W1701" s="11"/>
      <c r="X1701" s="11"/>
      <c r="Y1701" s="11"/>
      <c r="Z1701" s="11"/>
      <c r="AA1701" s="11"/>
      <c r="AB1701" s="11"/>
      <c r="AC1701" s="11"/>
      <c r="AD1701" s="11"/>
      <c r="AE1701" s="11"/>
      <c r="AF1701" s="11"/>
      <c r="AG1701" s="11"/>
      <c r="AH1701" s="11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1"/>
      <c r="BH1701" s="11"/>
      <c r="BI1701" s="11"/>
      <c r="BJ1701" s="11"/>
      <c r="BK1701" s="11"/>
      <c r="BL1701" s="11"/>
      <c r="BM1701" s="11"/>
      <c r="BN1701" s="11"/>
      <c r="BO1701" s="11"/>
      <c r="BP1701" s="11"/>
      <c r="BQ1701" s="11"/>
      <c r="BR1701" s="11"/>
      <c r="BS1701" s="11"/>
      <c r="BT1701" s="11"/>
      <c r="BU1701" s="11"/>
      <c r="BV1701" s="11"/>
      <c r="BW1701" s="11"/>
      <c r="BX1701" s="11"/>
      <c r="BY1701" s="11"/>
      <c r="BZ1701" s="11"/>
      <c r="CA1701" s="11"/>
      <c r="CB1701" s="11"/>
    </row>
    <row r="1702" spans="1:80" s="9" customFormat="1" x14ac:dyDescent="0.2">
      <c r="A1702" s="7"/>
      <c r="B1702" s="105"/>
      <c r="C1702" s="106"/>
      <c r="D1702" s="107"/>
      <c r="E1702" s="107"/>
      <c r="F1702" s="108"/>
      <c r="G1702" s="109"/>
      <c r="H1702" s="109"/>
      <c r="I1702" s="109"/>
      <c r="J1702" s="109"/>
      <c r="K1702" s="110"/>
      <c r="L1702" s="181"/>
      <c r="M1702" s="181"/>
      <c r="N1702" s="11"/>
      <c r="O1702" s="186"/>
      <c r="P1702" s="186"/>
      <c r="Q1702" s="11"/>
      <c r="R1702" s="172"/>
      <c r="S1702" s="172"/>
      <c r="T1702" s="172"/>
      <c r="U1702" s="172"/>
      <c r="V1702" s="172"/>
      <c r="W1702" s="11"/>
      <c r="X1702" s="11"/>
      <c r="Y1702" s="11"/>
      <c r="Z1702" s="11"/>
      <c r="AA1702" s="11"/>
      <c r="AB1702" s="11"/>
      <c r="AC1702" s="11"/>
      <c r="AD1702" s="11"/>
      <c r="AE1702" s="11"/>
      <c r="AF1702" s="11"/>
      <c r="AG1702" s="11"/>
      <c r="AH1702" s="11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1"/>
      <c r="BH1702" s="11"/>
      <c r="BI1702" s="11"/>
      <c r="BJ1702" s="11"/>
      <c r="BK1702" s="11"/>
      <c r="BL1702" s="11"/>
      <c r="BM1702" s="11"/>
      <c r="BN1702" s="11"/>
      <c r="BO1702" s="11"/>
      <c r="BP1702" s="11"/>
      <c r="BQ1702" s="11"/>
      <c r="BR1702" s="11"/>
      <c r="BS1702" s="11"/>
      <c r="BT1702" s="11"/>
      <c r="BU1702" s="11"/>
      <c r="BV1702" s="11"/>
      <c r="BW1702" s="11"/>
      <c r="BX1702" s="11"/>
      <c r="BY1702" s="11"/>
      <c r="BZ1702" s="11"/>
      <c r="CA1702" s="11"/>
      <c r="CB1702" s="11"/>
    </row>
    <row r="1703" spans="1:80" s="9" customFormat="1" x14ac:dyDescent="0.2">
      <c r="A1703" s="7"/>
      <c r="B1703" s="105"/>
      <c r="C1703" s="106"/>
      <c r="D1703" s="107"/>
      <c r="E1703" s="107"/>
      <c r="F1703" s="108"/>
      <c r="G1703" s="109"/>
      <c r="H1703" s="109"/>
      <c r="I1703" s="109"/>
      <c r="J1703" s="109"/>
      <c r="K1703" s="110"/>
      <c r="L1703" s="181"/>
      <c r="M1703" s="181"/>
      <c r="N1703" s="11"/>
      <c r="O1703" s="186"/>
      <c r="P1703" s="186"/>
      <c r="Q1703" s="11"/>
      <c r="R1703" s="172"/>
      <c r="S1703" s="172"/>
      <c r="T1703" s="172"/>
      <c r="U1703" s="172"/>
      <c r="V1703" s="172"/>
      <c r="W1703" s="11"/>
      <c r="X1703" s="11"/>
      <c r="Y1703" s="11"/>
      <c r="Z1703" s="11"/>
      <c r="AA1703" s="11"/>
      <c r="AB1703" s="11"/>
      <c r="AC1703" s="11"/>
      <c r="AD1703" s="11"/>
      <c r="AE1703" s="11"/>
      <c r="AF1703" s="11"/>
      <c r="AG1703" s="11"/>
      <c r="AH1703" s="11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1"/>
      <c r="BH1703" s="11"/>
      <c r="BI1703" s="11"/>
      <c r="BJ1703" s="11"/>
      <c r="BK1703" s="11"/>
      <c r="BL1703" s="11"/>
      <c r="BM1703" s="11"/>
      <c r="BN1703" s="11"/>
      <c r="BO1703" s="11"/>
      <c r="BP1703" s="11"/>
      <c r="BQ1703" s="11"/>
      <c r="BR1703" s="11"/>
      <c r="BS1703" s="11"/>
      <c r="BT1703" s="11"/>
      <c r="BU1703" s="11"/>
      <c r="BV1703" s="11"/>
      <c r="BW1703" s="11"/>
      <c r="BX1703" s="11"/>
      <c r="BY1703" s="11"/>
      <c r="BZ1703" s="11"/>
      <c r="CA1703" s="11"/>
      <c r="CB1703" s="11"/>
    </row>
    <row r="1704" spans="1:80" s="9" customFormat="1" x14ac:dyDescent="0.2">
      <c r="A1704" s="7"/>
      <c r="B1704" s="105"/>
      <c r="C1704" s="106"/>
      <c r="D1704" s="107"/>
      <c r="E1704" s="107"/>
      <c r="F1704" s="108"/>
      <c r="G1704" s="109"/>
      <c r="H1704" s="109"/>
      <c r="I1704" s="109"/>
      <c r="J1704" s="109"/>
      <c r="K1704" s="110"/>
      <c r="L1704" s="181"/>
      <c r="M1704" s="181"/>
      <c r="N1704" s="11"/>
      <c r="O1704" s="186"/>
      <c r="P1704" s="186"/>
      <c r="Q1704" s="11"/>
      <c r="R1704" s="172"/>
      <c r="S1704" s="172"/>
      <c r="T1704" s="172"/>
      <c r="U1704" s="172"/>
      <c r="V1704" s="172"/>
      <c r="W1704" s="11"/>
      <c r="X1704" s="11"/>
      <c r="Y1704" s="11"/>
      <c r="Z1704" s="11"/>
      <c r="AA1704" s="11"/>
      <c r="AB1704" s="11"/>
      <c r="AC1704" s="11"/>
      <c r="AD1704" s="11"/>
      <c r="AE1704" s="11"/>
      <c r="AF1704" s="11"/>
      <c r="AG1704" s="11"/>
      <c r="AH1704" s="11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1"/>
      <c r="BH1704" s="11"/>
      <c r="BI1704" s="11"/>
      <c r="BJ1704" s="11"/>
      <c r="BK1704" s="11"/>
      <c r="BL1704" s="11"/>
      <c r="BM1704" s="11"/>
      <c r="BN1704" s="11"/>
      <c r="BO1704" s="11"/>
      <c r="BP1704" s="11"/>
      <c r="BQ1704" s="11"/>
      <c r="BR1704" s="11"/>
      <c r="BS1704" s="11"/>
      <c r="BT1704" s="11"/>
      <c r="BU1704" s="11"/>
      <c r="BV1704" s="11"/>
      <c r="BW1704" s="11"/>
      <c r="BX1704" s="11"/>
      <c r="BY1704" s="11"/>
      <c r="BZ1704" s="11"/>
      <c r="CA1704" s="11"/>
      <c r="CB1704" s="11"/>
    </row>
    <row r="1705" spans="1:80" s="9" customFormat="1" x14ac:dyDescent="0.2">
      <c r="A1705" s="7"/>
      <c r="B1705" s="105"/>
      <c r="C1705" s="106"/>
      <c r="D1705" s="107"/>
      <c r="E1705" s="107"/>
      <c r="F1705" s="108"/>
      <c r="G1705" s="109"/>
      <c r="H1705" s="109"/>
      <c r="I1705" s="109"/>
      <c r="J1705" s="109"/>
      <c r="K1705" s="110"/>
      <c r="L1705" s="181"/>
      <c r="M1705" s="181"/>
      <c r="N1705" s="11"/>
      <c r="O1705" s="186"/>
      <c r="P1705" s="186"/>
      <c r="Q1705" s="11"/>
      <c r="R1705" s="172"/>
      <c r="S1705" s="172"/>
      <c r="T1705" s="172"/>
      <c r="U1705" s="172"/>
      <c r="V1705" s="172"/>
      <c r="W1705" s="11"/>
      <c r="X1705" s="11"/>
      <c r="Y1705" s="11"/>
      <c r="Z1705" s="11"/>
      <c r="AA1705" s="11"/>
      <c r="AB1705" s="11"/>
      <c r="AC1705" s="11"/>
      <c r="AD1705" s="11"/>
      <c r="AE1705" s="11"/>
      <c r="AF1705" s="11"/>
      <c r="AG1705" s="11"/>
      <c r="AH1705" s="11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1"/>
      <c r="BH1705" s="11"/>
      <c r="BI1705" s="11"/>
      <c r="BJ1705" s="11"/>
      <c r="BK1705" s="11"/>
      <c r="BL1705" s="11"/>
      <c r="BM1705" s="11"/>
      <c r="BN1705" s="11"/>
      <c r="BO1705" s="11"/>
      <c r="BP1705" s="11"/>
      <c r="BQ1705" s="11"/>
      <c r="BR1705" s="11"/>
      <c r="BS1705" s="11"/>
      <c r="BT1705" s="11"/>
      <c r="BU1705" s="11"/>
      <c r="BV1705" s="11"/>
      <c r="BW1705" s="11"/>
      <c r="BX1705" s="11"/>
      <c r="BY1705" s="11"/>
      <c r="BZ1705" s="11"/>
      <c r="CA1705" s="11"/>
      <c r="CB1705" s="11"/>
    </row>
    <row r="1706" spans="1:80" s="9" customFormat="1" x14ac:dyDescent="0.2">
      <c r="A1706" s="7"/>
      <c r="B1706" s="105"/>
      <c r="C1706" s="106"/>
      <c r="D1706" s="107"/>
      <c r="E1706" s="107"/>
      <c r="F1706" s="108"/>
      <c r="G1706" s="109"/>
      <c r="H1706" s="109"/>
      <c r="I1706" s="109"/>
      <c r="J1706" s="109"/>
      <c r="K1706" s="110"/>
      <c r="L1706" s="181"/>
      <c r="M1706" s="181"/>
      <c r="N1706" s="11"/>
      <c r="O1706" s="186"/>
      <c r="P1706" s="186"/>
      <c r="Q1706" s="11"/>
      <c r="R1706" s="172"/>
      <c r="S1706" s="172"/>
      <c r="T1706" s="172"/>
      <c r="U1706" s="172"/>
      <c r="V1706" s="172"/>
      <c r="W1706" s="11"/>
      <c r="X1706" s="11"/>
      <c r="Y1706" s="11"/>
      <c r="Z1706" s="11"/>
      <c r="AA1706" s="11"/>
      <c r="AB1706" s="11"/>
      <c r="AC1706" s="11"/>
      <c r="AD1706" s="11"/>
      <c r="AE1706" s="11"/>
      <c r="AF1706" s="11"/>
      <c r="AG1706" s="11"/>
      <c r="AH1706" s="11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1"/>
      <c r="BH1706" s="11"/>
      <c r="BI1706" s="11"/>
      <c r="BJ1706" s="11"/>
      <c r="BK1706" s="11"/>
      <c r="BL1706" s="11"/>
      <c r="BM1706" s="11"/>
      <c r="BN1706" s="11"/>
      <c r="BO1706" s="11"/>
      <c r="BP1706" s="11"/>
      <c r="BQ1706" s="11"/>
      <c r="BR1706" s="11"/>
      <c r="BS1706" s="11"/>
      <c r="BT1706" s="11"/>
      <c r="BU1706" s="11"/>
      <c r="BV1706" s="11"/>
      <c r="BW1706" s="11"/>
      <c r="BX1706" s="11"/>
      <c r="BY1706" s="11"/>
      <c r="BZ1706" s="11"/>
      <c r="CA1706" s="11"/>
      <c r="CB1706" s="11"/>
    </row>
    <row r="1707" spans="1:80" s="9" customFormat="1" x14ac:dyDescent="0.2">
      <c r="A1707" s="7"/>
      <c r="B1707" s="105"/>
      <c r="C1707" s="106"/>
      <c r="D1707" s="107"/>
      <c r="E1707" s="107"/>
      <c r="F1707" s="108"/>
      <c r="G1707" s="109"/>
      <c r="H1707" s="109"/>
      <c r="I1707" s="109"/>
      <c r="J1707" s="109"/>
      <c r="K1707" s="110"/>
      <c r="L1707" s="181"/>
      <c r="M1707" s="181"/>
      <c r="N1707" s="11"/>
      <c r="O1707" s="186"/>
      <c r="P1707" s="186"/>
      <c r="Q1707" s="11"/>
      <c r="R1707" s="172"/>
      <c r="S1707" s="172"/>
      <c r="T1707" s="172"/>
      <c r="U1707" s="172"/>
      <c r="V1707" s="172"/>
      <c r="W1707" s="11"/>
      <c r="X1707" s="11"/>
      <c r="Y1707" s="11"/>
      <c r="Z1707" s="11"/>
      <c r="AA1707" s="11"/>
      <c r="AB1707" s="11"/>
      <c r="AC1707" s="11"/>
      <c r="AD1707" s="11"/>
      <c r="AE1707" s="11"/>
      <c r="AF1707" s="11"/>
      <c r="AG1707" s="11"/>
      <c r="AH1707" s="11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1"/>
      <c r="BH1707" s="11"/>
      <c r="BI1707" s="11"/>
      <c r="BJ1707" s="11"/>
      <c r="BK1707" s="11"/>
      <c r="BL1707" s="11"/>
      <c r="BM1707" s="11"/>
      <c r="BN1707" s="11"/>
      <c r="BO1707" s="11"/>
      <c r="BP1707" s="11"/>
      <c r="BQ1707" s="11"/>
      <c r="BR1707" s="11"/>
      <c r="BS1707" s="11"/>
      <c r="BT1707" s="11"/>
      <c r="BU1707" s="11"/>
      <c r="BV1707" s="11"/>
      <c r="BW1707" s="11"/>
      <c r="BX1707" s="11"/>
      <c r="BY1707" s="11"/>
      <c r="BZ1707" s="11"/>
      <c r="CA1707" s="11"/>
      <c r="CB1707" s="11"/>
    </row>
    <row r="1708" spans="1:80" s="9" customFormat="1" x14ac:dyDescent="0.2">
      <c r="A1708" s="7"/>
      <c r="B1708" s="105"/>
      <c r="C1708" s="106"/>
      <c r="D1708" s="107"/>
      <c r="E1708" s="107"/>
      <c r="F1708" s="108"/>
      <c r="G1708" s="109"/>
      <c r="H1708" s="109"/>
      <c r="I1708" s="109"/>
      <c r="J1708" s="109"/>
      <c r="K1708" s="110"/>
      <c r="L1708" s="181"/>
      <c r="M1708" s="181"/>
      <c r="N1708" s="11"/>
      <c r="O1708" s="186"/>
      <c r="P1708" s="186"/>
      <c r="Q1708" s="11"/>
      <c r="R1708" s="172"/>
      <c r="S1708" s="172"/>
      <c r="T1708" s="172"/>
      <c r="U1708" s="172"/>
      <c r="V1708" s="172"/>
      <c r="W1708" s="11"/>
      <c r="X1708" s="11"/>
      <c r="Y1708" s="11"/>
      <c r="Z1708" s="11"/>
      <c r="AA1708" s="11"/>
      <c r="AB1708" s="11"/>
      <c r="AC1708" s="11"/>
      <c r="AD1708" s="11"/>
      <c r="AE1708" s="11"/>
      <c r="AF1708" s="11"/>
      <c r="AG1708" s="11"/>
      <c r="AH1708" s="11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1"/>
      <c r="BH1708" s="11"/>
      <c r="BI1708" s="11"/>
      <c r="BJ1708" s="11"/>
      <c r="BK1708" s="11"/>
      <c r="BL1708" s="11"/>
      <c r="BM1708" s="11"/>
      <c r="BN1708" s="11"/>
      <c r="BO1708" s="11"/>
      <c r="BP1708" s="11"/>
      <c r="BQ1708" s="11"/>
      <c r="BR1708" s="11"/>
      <c r="BS1708" s="11"/>
      <c r="BT1708" s="11"/>
      <c r="BU1708" s="11"/>
      <c r="BV1708" s="11"/>
      <c r="BW1708" s="11"/>
      <c r="BX1708" s="11"/>
      <c r="BY1708" s="11"/>
      <c r="BZ1708" s="11"/>
      <c r="CA1708" s="11"/>
      <c r="CB1708" s="11"/>
    </row>
    <row r="1709" spans="1:80" s="9" customFormat="1" x14ac:dyDescent="0.2">
      <c r="A1709" s="7"/>
      <c r="B1709" s="105"/>
      <c r="C1709" s="106"/>
      <c r="D1709" s="107"/>
      <c r="E1709" s="107"/>
      <c r="F1709" s="108"/>
      <c r="G1709" s="109"/>
      <c r="H1709" s="109"/>
      <c r="I1709" s="109"/>
      <c r="J1709" s="109"/>
      <c r="K1709" s="110"/>
      <c r="L1709" s="181"/>
      <c r="M1709" s="181"/>
      <c r="N1709" s="11"/>
      <c r="O1709" s="186"/>
      <c r="P1709" s="186"/>
      <c r="Q1709" s="11"/>
      <c r="R1709" s="172"/>
      <c r="S1709" s="172"/>
      <c r="T1709" s="172"/>
      <c r="U1709" s="172"/>
      <c r="V1709" s="172"/>
      <c r="W1709" s="11"/>
      <c r="X1709" s="11"/>
      <c r="Y1709" s="11"/>
      <c r="Z1709" s="11"/>
      <c r="AA1709" s="11"/>
      <c r="AB1709" s="11"/>
      <c r="AC1709" s="11"/>
      <c r="AD1709" s="11"/>
      <c r="AE1709" s="11"/>
      <c r="AF1709" s="11"/>
      <c r="AG1709" s="11"/>
      <c r="AH1709" s="11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1"/>
      <c r="BH1709" s="11"/>
      <c r="BI1709" s="11"/>
      <c r="BJ1709" s="11"/>
      <c r="BK1709" s="11"/>
      <c r="BL1709" s="11"/>
      <c r="BM1709" s="11"/>
      <c r="BN1709" s="11"/>
      <c r="BO1709" s="11"/>
      <c r="BP1709" s="11"/>
      <c r="BQ1709" s="11"/>
      <c r="BR1709" s="11"/>
      <c r="BS1709" s="11"/>
      <c r="BT1709" s="11"/>
      <c r="BU1709" s="11"/>
      <c r="BV1709" s="11"/>
      <c r="BW1709" s="11"/>
      <c r="BX1709" s="11"/>
      <c r="BY1709" s="11"/>
      <c r="BZ1709" s="11"/>
      <c r="CA1709" s="11"/>
      <c r="CB1709" s="11"/>
    </row>
    <row r="1710" spans="1:80" s="9" customFormat="1" x14ac:dyDescent="0.2">
      <c r="A1710" s="7"/>
      <c r="B1710" s="105"/>
      <c r="C1710" s="106"/>
      <c r="D1710" s="107"/>
      <c r="E1710" s="107"/>
      <c r="F1710" s="108"/>
      <c r="G1710" s="109"/>
      <c r="H1710" s="109"/>
      <c r="I1710" s="109"/>
      <c r="J1710" s="109"/>
      <c r="K1710" s="110"/>
      <c r="L1710" s="181"/>
      <c r="M1710" s="181"/>
      <c r="N1710" s="11"/>
      <c r="O1710" s="186"/>
      <c r="P1710" s="186"/>
      <c r="Q1710" s="11"/>
      <c r="R1710" s="172"/>
      <c r="S1710" s="172"/>
      <c r="T1710" s="172"/>
      <c r="U1710" s="172"/>
      <c r="V1710" s="172"/>
      <c r="W1710" s="11"/>
      <c r="X1710" s="11"/>
      <c r="Y1710" s="11"/>
      <c r="Z1710" s="11"/>
      <c r="AA1710" s="11"/>
      <c r="AB1710" s="11"/>
      <c r="AC1710" s="11"/>
      <c r="AD1710" s="11"/>
      <c r="AE1710" s="11"/>
      <c r="AF1710" s="11"/>
      <c r="AG1710" s="11"/>
      <c r="AH1710" s="11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1"/>
      <c r="BH1710" s="11"/>
      <c r="BI1710" s="11"/>
      <c r="BJ1710" s="11"/>
      <c r="BK1710" s="11"/>
      <c r="BL1710" s="11"/>
      <c r="BM1710" s="11"/>
      <c r="BN1710" s="11"/>
      <c r="BO1710" s="11"/>
      <c r="BP1710" s="11"/>
      <c r="BQ1710" s="11"/>
      <c r="BR1710" s="11"/>
      <c r="BS1710" s="11"/>
      <c r="BT1710" s="11"/>
      <c r="BU1710" s="11"/>
      <c r="BV1710" s="11"/>
      <c r="BW1710" s="11"/>
      <c r="BX1710" s="11"/>
      <c r="BY1710" s="11"/>
      <c r="BZ1710" s="11"/>
      <c r="CA1710" s="11"/>
      <c r="CB1710" s="11"/>
    </row>
    <row r="1711" spans="1:80" s="9" customFormat="1" x14ac:dyDescent="0.2">
      <c r="A1711" s="7"/>
      <c r="B1711" s="105"/>
      <c r="C1711" s="106"/>
      <c r="D1711" s="107"/>
      <c r="E1711" s="107"/>
      <c r="F1711" s="108"/>
      <c r="G1711" s="109"/>
      <c r="H1711" s="109"/>
      <c r="I1711" s="109"/>
      <c r="J1711" s="109"/>
      <c r="K1711" s="110"/>
      <c r="L1711" s="181"/>
      <c r="M1711" s="181"/>
      <c r="N1711" s="11"/>
      <c r="O1711" s="186"/>
      <c r="P1711" s="186"/>
      <c r="Q1711" s="11"/>
      <c r="R1711" s="172"/>
      <c r="S1711" s="172"/>
      <c r="T1711" s="172"/>
      <c r="U1711" s="172"/>
      <c r="V1711" s="172"/>
      <c r="W1711" s="11"/>
      <c r="X1711" s="11"/>
      <c r="Y1711" s="11"/>
      <c r="Z1711" s="11"/>
      <c r="AA1711" s="11"/>
      <c r="AB1711" s="11"/>
      <c r="AC1711" s="11"/>
      <c r="AD1711" s="11"/>
      <c r="AE1711" s="11"/>
      <c r="AF1711" s="11"/>
      <c r="AG1711" s="11"/>
      <c r="AH1711" s="11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1"/>
      <c r="BH1711" s="11"/>
      <c r="BI1711" s="11"/>
      <c r="BJ1711" s="11"/>
      <c r="BK1711" s="11"/>
      <c r="BL1711" s="11"/>
      <c r="BM1711" s="11"/>
      <c r="BN1711" s="11"/>
      <c r="BO1711" s="11"/>
      <c r="BP1711" s="11"/>
      <c r="BQ1711" s="11"/>
      <c r="BR1711" s="11"/>
      <c r="BS1711" s="11"/>
      <c r="BT1711" s="11"/>
      <c r="BU1711" s="11"/>
      <c r="BV1711" s="11"/>
      <c r="BW1711" s="11"/>
      <c r="BX1711" s="11"/>
      <c r="BY1711" s="11"/>
      <c r="BZ1711" s="11"/>
      <c r="CA1711" s="11"/>
      <c r="CB1711" s="11"/>
    </row>
    <row r="1712" spans="1:80" s="9" customFormat="1" x14ac:dyDescent="0.2">
      <c r="A1712" s="7"/>
      <c r="B1712" s="105"/>
      <c r="C1712" s="106"/>
      <c r="D1712" s="107"/>
      <c r="E1712" s="107"/>
      <c r="F1712" s="108"/>
      <c r="G1712" s="109"/>
      <c r="H1712" s="109"/>
      <c r="I1712" s="109"/>
      <c r="J1712" s="109"/>
      <c r="K1712" s="110"/>
      <c r="L1712" s="181"/>
      <c r="M1712" s="181"/>
      <c r="N1712" s="11"/>
      <c r="O1712" s="186"/>
      <c r="P1712" s="186"/>
      <c r="Q1712" s="11"/>
      <c r="R1712" s="172"/>
      <c r="S1712" s="172"/>
      <c r="T1712" s="172"/>
      <c r="U1712" s="172"/>
      <c r="V1712" s="172"/>
      <c r="W1712" s="11"/>
      <c r="X1712" s="11"/>
      <c r="Y1712" s="11"/>
      <c r="Z1712" s="11"/>
      <c r="AA1712" s="11"/>
      <c r="AB1712" s="11"/>
      <c r="AC1712" s="11"/>
      <c r="AD1712" s="11"/>
      <c r="AE1712" s="11"/>
      <c r="AF1712" s="11"/>
      <c r="AG1712" s="11"/>
      <c r="AH1712" s="11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1"/>
      <c r="BH1712" s="11"/>
      <c r="BI1712" s="11"/>
      <c r="BJ1712" s="11"/>
      <c r="BK1712" s="11"/>
      <c r="BL1712" s="11"/>
      <c r="BM1712" s="11"/>
      <c r="BN1712" s="11"/>
      <c r="BO1712" s="11"/>
      <c r="BP1712" s="11"/>
      <c r="BQ1712" s="11"/>
      <c r="BR1712" s="11"/>
      <c r="BS1712" s="11"/>
      <c r="BT1712" s="11"/>
      <c r="BU1712" s="11"/>
      <c r="BV1712" s="11"/>
      <c r="BW1712" s="11"/>
      <c r="BX1712" s="11"/>
      <c r="BY1712" s="11"/>
      <c r="BZ1712" s="11"/>
      <c r="CA1712" s="11"/>
      <c r="CB1712" s="11"/>
    </row>
    <row r="1713" spans="1:80" s="9" customFormat="1" x14ac:dyDescent="0.2">
      <c r="A1713" s="7"/>
      <c r="B1713" s="105"/>
      <c r="C1713" s="106"/>
      <c r="D1713" s="107"/>
      <c r="E1713" s="107"/>
      <c r="F1713" s="108"/>
      <c r="G1713" s="109"/>
      <c r="H1713" s="109"/>
      <c r="I1713" s="109"/>
      <c r="J1713" s="109"/>
      <c r="K1713" s="110"/>
      <c r="L1713" s="181"/>
      <c r="M1713" s="181"/>
      <c r="N1713" s="11"/>
      <c r="O1713" s="186"/>
      <c r="P1713" s="186"/>
      <c r="Q1713" s="11"/>
      <c r="R1713" s="172"/>
      <c r="S1713" s="172"/>
      <c r="T1713" s="172"/>
      <c r="U1713" s="172"/>
      <c r="V1713" s="172"/>
      <c r="W1713" s="11"/>
      <c r="X1713" s="11"/>
      <c r="Y1713" s="11"/>
      <c r="Z1713" s="11"/>
      <c r="AA1713" s="11"/>
      <c r="AB1713" s="11"/>
      <c r="AC1713" s="11"/>
      <c r="AD1713" s="11"/>
      <c r="AE1713" s="11"/>
      <c r="AF1713" s="11"/>
      <c r="AG1713" s="11"/>
      <c r="AH1713" s="11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1"/>
      <c r="BH1713" s="11"/>
      <c r="BI1713" s="11"/>
      <c r="BJ1713" s="11"/>
      <c r="BK1713" s="11"/>
      <c r="BL1713" s="11"/>
      <c r="BM1713" s="11"/>
      <c r="BN1713" s="11"/>
      <c r="BO1713" s="11"/>
      <c r="BP1713" s="11"/>
      <c r="BQ1713" s="11"/>
      <c r="BR1713" s="11"/>
      <c r="BS1713" s="11"/>
      <c r="BT1713" s="11"/>
      <c r="BU1713" s="11"/>
      <c r="BV1713" s="11"/>
      <c r="BW1713" s="11"/>
      <c r="BX1713" s="11"/>
      <c r="BY1713" s="11"/>
      <c r="BZ1713" s="11"/>
      <c r="CA1713" s="11"/>
      <c r="CB1713" s="11"/>
    </row>
    <row r="1714" spans="1:80" s="9" customFormat="1" x14ac:dyDescent="0.2">
      <c r="A1714" s="7"/>
      <c r="B1714" s="105"/>
      <c r="C1714" s="106"/>
      <c r="D1714" s="107"/>
      <c r="E1714" s="107"/>
      <c r="F1714" s="108"/>
      <c r="G1714" s="109"/>
      <c r="H1714" s="109"/>
      <c r="I1714" s="109"/>
      <c r="J1714" s="109"/>
      <c r="K1714" s="110"/>
      <c r="L1714" s="181"/>
      <c r="M1714" s="181"/>
      <c r="N1714" s="11"/>
      <c r="O1714" s="186"/>
      <c r="P1714" s="186"/>
      <c r="Q1714" s="11"/>
      <c r="R1714" s="172"/>
      <c r="S1714" s="172"/>
      <c r="T1714" s="172"/>
      <c r="U1714" s="172"/>
      <c r="V1714" s="172"/>
      <c r="W1714" s="11"/>
      <c r="X1714" s="11"/>
      <c r="Y1714" s="11"/>
      <c r="Z1714" s="11"/>
      <c r="AA1714" s="11"/>
      <c r="AB1714" s="11"/>
      <c r="AC1714" s="11"/>
      <c r="AD1714" s="11"/>
      <c r="AE1714" s="11"/>
      <c r="AF1714" s="11"/>
      <c r="AG1714" s="11"/>
      <c r="AH1714" s="11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1"/>
      <c r="BH1714" s="11"/>
      <c r="BI1714" s="11"/>
      <c r="BJ1714" s="11"/>
      <c r="BK1714" s="11"/>
      <c r="BL1714" s="11"/>
      <c r="BM1714" s="11"/>
      <c r="BN1714" s="11"/>
      <c r="BO1714" s="11"/>
      <c r="BP1714" s="11"/>
      <c r="BQ1714" s="11"/>
      <c r="BR1714" s="11"/>
      <c r="BS1714" s="11"/>
      <c r="BT1714" s="11"/>
      <c r="BU1714" s="11"/>
      <c r="BV1714" s="11"/>
      <c r="BW1714" s="11"/>
      <c r="BX1714" s="11"/>
      <c r="BY1714" s="11"/>
      <c r="BZ1714" s="11"/>
      <c r="CA1714" s="11"/>
      <c r="CB1714" s="11"/>
    </row>
    <row r="1715" spans="1:80" s="9" customFormat="1" x14ac:dyDescent="0.2">
      <c r="A1715" s="7"/>
      <c r="B1715" s="105"/>
      <c r="C1715" s="106"/>
      <c r="D1715" s="107"/>
      <c r="E1715" s="107"/>
      <c r="F1715" s="108"/>
      <c r="G1715" s="109"/>
      <c r="H1715" s="109"/>
      <c r="I1715" s="109"/>
      <c r="J1715" s="109"/>
      <c r="K1715" s="110"/>
      <c r="L1715" s="181"/>
      <c r="M1715" s="181"/>
      <c r="N1715" s="11"/>
      <c r="O1715" s="186"/>
      <c r="P1715" s="186"/>
      <c r="Q1715" s="11"/>
      <c r="R1715" s="172"/>
      <c r="S1715" s="172"/>
      <c r="T1715" s="172"/>
      <c r="U1715" s="172"/>
      <c r="V1715" s="172"/>
      <c r="W1715" s="11"/>
      <c r="X1715" s="11"/>
      <c r="Y1715" s="11"/>
      <c r="Z1715" s="11"/>
      <c r="AA1715" s="11"/>
      <c r="AB1715" s="11"/>
      <c r="AC1715" s="11"/>
      <c r="AD1715" s="11"/>
      <c r="AE1715" s="11"/>
      <c r="AF1715" s="11"/>
      <c r="AG1715" s="11"/>
      <c r="AH1715" s="11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1"/>
      <c r="BH1715" s="11"/>
      <c r="BI1715" s="11"/>
      <c r="BJ1715" s="11"/>
      <c r="BK1715" s="11"/>
      <c r="BL1715" s="11"/>
      <c r="BM1715" s="11"/>
      <c r="BN1715" s="11"/>
      <c r="BO1715" s="11"/>
      <c r="BP1715" s="11"/>
      <c r="BQ1715" s="11"/>
      <c r="BR1715" s="11"/>
      <c r="BS1715" s="11"/>
      <c r="BT1715" s="11"/>
      <c r="BU1715" s="11"/>
      <c r="BV1715" s="11"/>
      <c r="BW1715" s="11"/>
      <c r="BX1715" s="11"/>
      <c r="BY1715" s="11"/>
      <c r="BZ1715" s="11"/>
      <c r="CA1715" s="11"/>
      <c r="CB1715" s="11"/>
    </row>
    <row r="1716" spans="1:80" s="9" customFormat="1" x14ac:dyDescent="0.2">
      <c r="A1716" s="7"/>
      <c r="B1716" s="105"/>
      <c r="C1716" s="106"/>
      <c r="D1716" s="107"/>
      <c r="E1716" s="107"/>
      <c r="F1716" s="108"/>
      <c r="G1716" s="109"/>
      <c r="H1716" s="109"/>
      <c r="I1716" s="109"/>
      <c r="J1716" s="109"/>
      <c r="K1716" s="110"/>
      <c r="L1716" s="181"/>
      <c r="M1716" s="181"/>
      <c r="N1716" s="11"/>
      <c r="O1716" s="186"/>
      <c r="P1716" s="186"/>
      <c r="Q1716" s="11"/>
      <c r="R1716" s="172"/>
      <c r="S1716" s="172"/>
      <c r="T1716" s="172"/>
      <c r="U1716" s="172"/>
      <c r="V1716" s="172"/>
      <c r="W1716" s="11"/>
      <c r="X1716" s="11"/>
      <c r="Y1716" s="11"/>
      <c r="Z1716" s="11"/>
      <c r="AA1716" s="11"/>
      <c r="AB1716" s="11"/>
      <c r="AC1716" s="11"/>
      <c r="AD1716" s="11"/>
      <c r="AE1716" s="11"/>
      <c r="AF1716" s="11"/>
      <c r="AG1716" s="11"/>
      <c r="AH1716" s="11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1"/>
      <c r="BH1716" s="11"/>
      <c r="BI1716" s="11"/>
      <c r="BJ1716" s="11"/>
      <c r="BK1716" s="11"/>
      <c r="BL1716" s="11"/>
      <c r="BM1716" s="11"/>
      <c r="BN1716" s="11"/>
      <c r="BO1716" s="11"/>
      <c r="BP1716" s="11"/>
      <c r="BQ1716" s="11"/>
      <c r="BR1716" s="11"/>
      <c r="BS1716" s="11"/>
      <c r="BT1716" s="11"/>
      <c r="BU1716" s="11"/>
      <c r="BV1716" s="11"/>
      <c r="BW1716" s="11"/>
      <c r="BX1716" s="11"/>
      <c r="BY1716" s="11"/>
      <c r="BZ1716" s="11"/>
      <c r="CA1716" s="11"/>
      <c r="CB1716" s="11"/>
    </row>
    <row r="1717" spans="1:80" s="9" customFormat="1" x14ac:dyDescent="0.2">
      <c r="A1717" s="7"/>
      <c r="B1717" s="105"/>
      <c r="C1717" s="106"/>
      <c r="D1717" s="107"/>
      <c r="E1717" s="107"/>
      <c r="F1717" s="108"/>
      <c r="G1717" s="109"/>
      <c r="H1717" s="109"/>
      <c r="I1717" s="109"/>
      <c r="J1717" s="109"/>
      <c r="K1717" s="110"/>
      <c r="L1717" s="181"/>
      <c r="M1717" s="181"/>
      <c r="N1717" s="11"/>
      <c r="O1717" s="186"/>
      <c r="P1717" s="186"/>
      <c r="Q1717" s="11"/>
      <c r="R1717" s="172"/>
      <c r="S1717" s="172"/>
      <c r="T1717" s="172"/>
      <c r="U1717" s="172"/>
      <c r="V1717" s="172"/>
      <c r="W1717" s="11"/>
      <c r="X1717" s="11"/>
      <c r="Y1717" s="11"/>
      <c r="Z1717" s="11"/>
      <c r="AA1717" s="11"/>
      <c r="AB1717" s="11"/>
      <c r="AC1717" s="11"/>
      <c r="AD1717" s="11"/>
      <c r="AE1717" s="11"/>
      <c r="AF1717" s="11"/>
      <c r="AG1717" s="11"/>
      <c r="AH1717" s="11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1"/>
      <c r="BH1717" s="11"/>
      <c r="BI1717" s="11"/>
      <c r="BJ1717" s="11"/>
      <c r="BK1717" s="11"/>
      <c r="BL1717" s="11"/>
      <c r="BM1717" s="11"/>
      <c r="BN1717" s="11"/>
      <c r="BO1717" s="11"/>
      <c r="BP1717" s="11"/>
      <c r="BQ1717" s="11"/>
      <c r="BR1717" s="11"/>
      <c r="BS1717" s="11"/>
      <c r="BT1717" s="11"/>
      <c r="BU1717" s="11"/>
      <c r="BV1717" s="11"/>
      <c r="BW1717" s="11"/>
      <c r="BX1717" s="11"/>
      <c r="BY1717" s="11"/>
      <c r="BZ1717" s="11"/>
      <c r="CA1717" s="11"/>
      <c r="CB1717" s="11"/>
    </row>
    <row r="1718" spans="1:80" s="9" customFormat="1" x14ac:dyDescent="0.2">
      <c r="A1718" s="7"/>
      <c r="B1718" s="105"/>
      <c r="C1718" s="106"/>
      <c r="D1718" s="107"/>
      <c r="E1718" s="107"/>
      <c r="F1718" s="108"/>
      <c r="G1718" s="109"/>
      <c r="H1718" s="109"/>
      <c r="I1718" s="109"/>
      <c r="J1718" s="109"/>
      <c r="K1718" s="110"/>
      <c r="L1718" s="181"/>
      <c r="M1718" s="181"/>
      <c r="N1718" s="11"/>
      <c r="O1718" s="186"/>
      <c r="P1718" s="186"/>
      <c r="Q1718" s="11"/>
      <c r="R1718" s="172"/>
      <c r="S1718" s="172"/>
      <c r="T1718" s="172"/>
      <c r="U1718" s="172"/>
      <c r="V1718" s="172"/>
      <c r="W1718" s="11"/>
      <c r="X1718" s="11"/>
      <c r="Y1718" s="11"/>
      <c r="Z1718" s="11"/>
      <c r="AA1718" s="11"/>
      <c r="AB1718" s="11"/>
      <c r="AC1718" s="11"/>
      <c r="AD1718" s="11"/>
      <c r="AE1718" s="11"/>
      <c r="AF1718" s="11"/>
      <c r="AG1718" s="11"/>
      <c r="AH1718" s="11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1"/>
      <c r="BH1718" s="11"/>
      <c r="BI1718" s="11"/>
      <c r="BJ1718" s="11"/>
      <c r="BK1718" s="11"/>
      <c r="BL1718" s="11"/>
      <c r="BM1718" s="11"/>
      <c r="BN1718" s="11"/>
      <c r="BO1718" s="11"/>
      <c r="BP1718" s="11"/>
      <c r="BQ1718" s="11"/>
      <c r="BR1718" s="11"/>
      <c r="BS1718" s="11"/>
      <c r="BT1718" s="11"/>
      <c r="BU1718" s="11"/>
      <c r="BV1718" s="11"/>
      <c r="BW1718" s="11"/>
      <c r="BX1718" s="11"/>
      <c r="BY1718" s="11"/>
      <c r="BZ1718" s="11"/>
      <c r="CA1718" s="11"/>
      <c r="CB1718" s="11"/>
    </row>
    <row r="1719" spans="1:80" s="9" customFormat="1" x14ac:dyDescent="0.2">
      <c r="A1719" s="7"/>
      <c r="B1719" s="105"/>
      <c r="C1719" s="106"/>
      <c r="D1719" s="107"/>
      <c r="E1719" s="107"/>
      <c r="F1719" s="108"/>
      <c r="G1719" s="109"/>
      <c r="H1719" s="109"/>
      <c r="I1719" s="109"/>
      <c r="J1719" s="109"/>
      <c r="K1719" s="110"/>
      <c r="L1719" s="181"/>
      <c r="M1719" s="181"/>
      <c r="N1719" s="11"/>
      <c r="O1719" s="186"/>
      <c r="P1719" s="186"/>
      <c r="Q1719" s="11"/>
      <c r="R1719" s="172"/>
      <c r="S1719" s="172"/>
      <c r="T1719" s="172"/>
      <c r="U1719" s="172"/>
      <c r="V1719" s="172"/>
      <c r="W1719" s="11"/>
      <c r="X1719" s="11"/>
      <c r="Y1719" s="11"/>
      <c r="Z1719" s="11"/>
      <c r="AA1719" s="11"/>
      <c r="AB1719" s="11"/>
      <c r="AC1719" s="11"/>
      <c r="AD1719" s="11"/>
      <c r="AE1719" s="11"/>
      <c r="AF1719" s="11"/>
      <c r="AG1719" s="11"/>
      <c r="AH1719" s="11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1"/>
      <c r="BH1719" s="11"/>
      <c r="BI1719" s="11"/>
      <c r="BJ1719" s="11"/>
      <c r="BK1719" s="11"/>
      <c r="BL1719" s="11"/>
      <c r="BM1719" s="11"/>
      <c r="BN1719" s="11"/>
      <c r="BO1719" s="11"/>
      <c r="BP1719" s="11"/>
      <c r="BQ1719" s="11"/>
      <c r="BR1719" s="11"/>
      <c r="BS1719" s="11"/>
      <c r="BT1719" s="11"/>
      <c r="BU1719" s="11"/>
      <c r="BV1719" s="11"/>
      <c r="BW1719" s="11"/>
      <c r="BX1719" s="11"/>
      <c r="BY1719" s="11"/>
      <c r="BZ1719" s="11"/>
      <c r="CA1719" s="11"/>
      <c r="CB1719" s="11"/>
    </row>
    <row r="1720" spans="1:80" s="9" customFormat="1" x14ac:dyDescent="0.2">
      <c r="A1720" s="7"/>
      <c r="B1720" s="105"/>
      <c r="C1720" s="106"/>
      <c r="D1720" s="107"/>
      <c r="E1720" s="107"/>
      <c r="F1720" s="108"/>
      <c r="G1720" s="109"/>
      <c r="H1720" s="109"/>
      <c r="I1720" s="109"/>
      <c r="J1720" s="109"/>
      <c r="K1720" s="110"/>
      <c r="L1720" s="181"/>
      <c r="M1720" s="181"/>
      <c r="N1720" s="11"/>
      <c r="O1720" s="186"/>
      <c r="P1720" s="186"/>
      <c r="Q1720" s="11"/>
      <c r="R1720" s="172"/>
      <c r="S1720" s="172"/>
      <c r="T1720" s="172"/>
      <c r="U1720" s="172"/>
      <c r="V1720" s="172"/>
      <c r="W1720" s="11"/>
      <c r="X1720" s="11"/>
      <c r="Y1720" s="11"/>
      <c r="Z1720" s="11"/>
      <c r="AA1720" s="11"/>
      <c r="AB1720" s="11"/>
      <c r="AC1720" s="11"/>
      <c r="AD1720" s="11"/>
      <c r="AE1720" s="11"/>
      <c r="AF1720" s="11"/>
      <c r="AG1720" s="11"/>
      <c r="AH1720" s="11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1"/>
      <c r="BH1720" s="11"/>
      <c r="BI1720" s="11"/>
      <c r="BJ1720" s="11"/>
      <c r="BK1720" s="11"/>
      <c r="BL1720" s="11"/>
      <c r="BM1720" s="11"/>
      <c r="BN1720" s="11"/>
      <c r="BO1720" s="11"/>
      <c r="BP1720" s="11"/>
      <c r="BQ1720" s="11"/>
      <c r="BR1720" s="11"/>
      <c r="BS1720" s="11"/>
      <c r="BT1720" s="11"/>
      <c r="BU1720" s="11"/>
      <c r="BV1720" s="11"/>
      <c r="BW1720" s="11"/>
      <c r="BX1720" s="11"/>
      <c r="BY1720" s="11"/>
      <c r="BZ1720" s="11"/>
      <c r="CA1720" s="11"/>
      <c r="CB1720" s="11"/>
    </row>
    <row r="1721" spans="1:80" s="9" customFormat="1" x14ac:dyDescent="0.2">
      <c r="A1721" s="7"/>
      <c r="B1721" s="105"/>
      <c r="C1721" s="106"/>
      <c r="D1721" s="107"/>
      <c r="E1721" s="107"/>
      <c r="F1721" s="108"/>
      <c r="G1721" s="109"/>
      <c r="H1721" s="109"/>
      <c r="I1721" s="109"/>
      <c r="J1721" s="109"/>
      <c r="K1721" s="110"/>
      <c r="L1721" s="181"/>
      <c r="M1721" s="181"/>
      <c r="N1721" s="11"/>
      <c r="O1721" s="186"/>
      <c r="P1721" s="186"/>
      <c r="Q1721" s="11"/>
      <c r="R1721" s="172"/>
      <c r="S1721" s="172"/>
      <c r="T1721" s="172"/>
      <c r="U1721" s="172"/>
      <c r="V1721" s="172"/>
      <c r="W1721" s="11"/>
      <c r="X1721" s="11"/>
      <c r="Y1721" s="11"/>
      <c r="Z1721" s="11"/>
      <c r="AA1721" s="11"/>
      <c r="AB1721" s="11"/>
      <c r="AC1721" s="11"/>
      <c r="AD1721" s="11"/>
      <c r="AE1721" s="11"/>
      <c r="AF1721" s="11"/>
      <c r="AG1721" s="11"/>
      <c r="AH1721" s="11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1"/>
      <c r="BH1721" s="11"/>
      <c r="BI1721" s="11"/>
      <c r="BJ1721" s="11"/>
      <c r="BK1721" s="11"/>
      <c r="BL1721" s="11"/>
      <c r="BM1721" s="11"/>
      <c r="BN1721" s="11"/>
      <c r="BO1721" s="11"/>
      <c r="BP1721" s="11"/>
      <c r="BQ1721" s="11"/>
      <c r="BR1721" s="11"/>
      <c r="BS1721" s="11"/>
      <c r="BT1721" s="11"/>
      <c r="BU1721" s="11"/>
      <c r="BV1721" s="11"/>
      <c r="BW1721" s="11"/>
      <c r="BX1721" s="11"/>
      <c r="BY1721" s="11"/>
      <c r="BZ1721" s="11"/>
      <c r="CA1721" s="11"/>
      <c r="CB1721" s="11"/>
    </row>
    <row r="1722" spans="1:80" s="9" customFormat="1" x14ac:dyDescent="0.2">
      <c r="A1722" s="7"/>
      <c r="B1722" s="105"/>
      <c r="C1722" s="106"/>
      <c r="D1722" s="107"/>
      <c r="E1722" s="107"/>
      <c r="F1722" s="108"/>
      <c r="G1722" s="109"/>
      <c r="H1722" s="109"/>
      <c r="I1722" s="109"/>
      <c r="J1722" s="109"/>
      <c r="K1722" s="110"/>
      <c r="L1722" s="181"/>
      <c r="M1722" s="181"/>
      <c r="N1722" s="11"/>
      <c r="O1722" s="186"/>
      <c r="P1722" s="186"/>
      <c r="Q1722" s="11"/>
      <c r="R1722" s="172"/>
      <c r="S1722" s="172"/>
      <c r="T1722" s="172"/>
      <c r="U1722" s="172"/>
      <c r="V1722" s="172"/>
      <c r="W1722" s="11"/>
      <c r="X1722" s="11"/>
      <c r="Y1722" s="11"/>
      <c r="Z1722" s="11"/>
      <c r="AA1722" s="11"/>
      <c r="AB1722" s="11"/>
      <c r="AC1722" s="11"/>
      <c r="AD1722" s="11"/>
      <c r="AE1722" s="11"/>
      <c r="AF1722" s="11"/>
      <c r="AG1722" s="11"/>
      <c r="AH1722" s="11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1"/>
      <c r="BH1722" s="11"/>
      <c r="BI1722" s="11"/>
      <c r="BJ1722" s="11"/>
      <c r="BK1722" s="11"/>
      <c r="BL1722" s="11"/>
      <c r="BM1722" s="11"/>
      <c r="BN1722" s="11"/>
      <c r="BO1722" s="11"/>
      <c r="BP1722" s="11"/>
      <c r="BQ1722" s="11"/>
      <c r="BR1722" s="11"/>
      <c r="BS1722" s="11"/>
      <c r="BT1722" s="11"/>
      <c r="BU1722" s="11"/>
      <c r="BV1722" s="11"/>
      <c r="BW1722" s="11"/>
      <c r="BX1722" s="11"/>
      <c r="BY1722" s="11"/>
      <c r="BZ1722" s="11"/>
      <c r="CA1722" s="11"/>
      <c r="CB1722" s="11"/>
    </row>
    <row r="1723" spans="1:80" s="9" customFormat="1" x14ac:dyDescent="0.2">
      <c r="A1723" s="7"/>
      <c r="B1723" s="105"/>
      <c r="C1723" s="106"/>
      <c r="D1723" s="107"/>
      <c r="E1723" s="107"/>
      <c r="F1723" s="108"/>
      <c r="G1723" s="109"/>
      <c r="H1723" s="109"/>
      <c r="I1723" s="109"/>
      <c r="J1723" s="109"/>
      <c r="K1723" s="110"/>
      <c r="L1723" s="181"/>
      <c r="M1723" s="181"/>
      <c r="N1723" s="11"/>
      <c r="O1723" s="186"/>
      <c r="P1723" s="186"/>
      <c r="Q1723" s="11"/>
      <c r="R1723" s="172"/>
      <c r="S1723" s="172"/>
      <c r="T1723" s="172"/>
      <c r="U1723" s="172"/>
      <c r="V1723" s="172"/>
      <c r="W1723" s="11"/>
      <c r="X1723" s="11"/>
      <c r="Y1723" s="11"/>
      <c r="Z1723" s="11"/>
      <c r="AA1723" s="11"/>
      <c r="AB1723" s="11"/>
      <c r="AC1723" s="11"/>
      <c r="AD1723" s="11"/>
      <c r="AE1723" s="11"/>
      <c r="AF1723" s="11"/>
      <c r="AG1723" s="11"/>
      <c r="AH1723" s="11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1"/>
      <c r="BH1723" s="11"/>
      <c r="BI1723" s="11"/>
      <c r="BJ1723" s="11"/>
      <c r="BK1723" s="11"/>
      <c r="BL1723" s="11"/>
      <c r="BM1723" s="11"/>
      <c r="BN1723" s="11"/>
      <c r="BO1723" s="11"/>
      <c r="BP1723" s="11"/>
      <c r="BQ1723" s="11"/>
      <c r="BR1723" s="11"/>
      <c r="BS1723" s="11"/>
      <c r="BT1723" s="11"/>
      <c r="BU1723" s="11"/>
      <c r="BV1723" s="11"/>
      <c r="BW1723" s="11"/>
      <c r="BX1723" s="11"/>
      <c r="BY1723" s="11"/>
      <c r="BZ1723" s="11"/>
      <c r="CA1723" s="11"/>
      <c r="CB1723" s="11"/>
    </row>
    <row r="1724" spans="1:80" s="9" customFormat="1" x14ac:dyDescent="0.2">
      <c r="A1724" s="7"/>
      <c r="B1724" s="105"/>
      <c r="C1724" s="106"/>
      <c r="D1724" s="107"/>
      <c r="E1724" s="107"/>
      <c r="F1724" s="108"/>
      <c r="G1724" s="109"/>
      <c r="H1724" s="109"/>
      <c r="I1724" s="109"/>
      <c r="J1724" s="109"/>
      <c r="K1724" s="110"/>
      <c r="L1724" s="181"/>
      <c r="M1724" s="181"/>
      <c r="N1724" s="11"/>
      <c r="O1724" s="186"/>
      <c r="P1724" s="186"/>
      <c r="Q1724" s="11"/>
      <c r="R1724" s="172"/>
      <c r="S1724" s="172"/>
      <c r="T1724" s="172"/>
      <c r="U1724" s="172"/>
      <c r="V1724" s="172"/>
      <c r="W1724" s="11"/>
      <c r="X1724" s="11"/>
      <c r="Y1724" s="11"/>
      <c r="Z1724" s="11"/>
      <c r="AA1724" s="11"/>
      <c r="AB1724" s="11"/>
      <c r="AC1724" s="11"/>
      <c r="AD1724" s="11"/>
      <c r="AE1724" s="11"/>
      <c r="AF1724" s="11"/>
      <c r="AG1724" s="11"/>
      <c r="AH1724" s="11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1"/>
      <c r="BH1724" s="11"/>
      <c r="BI1724" s="11"/>
      <c r="BJ1724" s="11"/>
      <c r="BK1724" s="11"/>
      <c r="BL1724" s="11"/>
      <c r="BM1724" s="11"/>
      <c r="BN1724" s="11"/>
      <c r="BO1724" s="11"/>
      <c r="BP1724" s="11"/>
      <c r="BQ1724" s="11"/>
      <c r="BR1724" s="11"/>
      <c r="BS1724" s="11"/>
      <c r="BT1724" s="11"/>
      <c r="BU1724" s="11"/>
      <c r="BV1724" s="11"/>
      <c r="BW1724" s="11"/>
      <c r="BX1724" s="11"/>
      <c r="BY1724" s="11"/>
      <c r="BZ1724" s="11"/>
      <c r="CA1724" s="11"/>
      <c r="CB1724" s="11"/>
    </row>
    <row r="1725" spans="1:80" s="9" customFormat="1" x14ac:dyDescent="0.2">
      <c r="A1725" s="7"/>
      <c r="B1725" s="105"/>
      <c r="C1725" s="106"/>
      <c r="D1725" s="107"/>
      <c r="E1725" s="107"/>
      <c r="F1725" s="108"/>
      <c r="G1725" s="109"/>
      <c r="H1725" s="109"/>
      <c r="I1725" s="109"/>
      <c r="J1725" s="109"/>
      <c r="K1725" s="110"/>
      <c r="L1725" s="181"/>
      <c r="M1725" s="181"/>
      <c r="N1725" s="11"/>
      <c r="O1725" s="186"/>
      <c r="P1725" s="186"/>
      <c r="Q1725" s="11"/>
      <c r="R1725" s="172"/>
      <c r="S1725" s="172"/>
      <c r="T1725" s="172"/>
      <c r="U1725" s="172"/>
      <c r="V1725" s="172"/>
      <c r="W1725" s="11"/>
      <c r="X1725" s="11"/>
      <c r="Y1725" s="11"/>
      <c r="Z1725" s="11"/>
      <c r="AA1725" s="11"/>
      <c r="AB1725" s="11"/>
      <c r="AC1725" s="11"/>
      <c r="AD1725" s="11"/>
      <c r="AE1725" s="11"/>
      <c r="AF1725" s="11"/>
      <c r="AG1725" s="11"/>
      <c r="AH1725" s="11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1"/>
      <c r="BH1725" s="11"/>
      <c r="BI1725" s="11"/>
      <c r="BJ1725" s="11"/>
      <c r="BK1725" s="11"/>
      <c r="BL1725" s="11"/>
      <c r="BM1725" s="11"/>
      <c r="BN1725" s="11"/>
      <c r="BO1725" s="11"/>
      <c r="BP1725" s="11"/>
      <c r="BQ1725" s="11"/>
      <c r="BR1725" s="11"/>
      <c r="BS1725" s="11"/>
      <c r="BT1725" s="11"/>
      <c r="BU1725" s="11"/>
      <c r="BV1725" s="11"/>
      <c r="BW1725" s="11"/>
      <c r="BX1725" s="11"/>
      <c r="BY1725" s="11"/>
      <c r="BZ1725" s="11"/>
      <c r="CA1725" s="11"/>
      <c r="CB1725" s="11"/>
    </row>
    <row r="1726" spans="1:80" s="9" customFormat="1" x14ac:dyDescent="0.2">
      <c r="A1726" s="7"/>
      <c r="B1726" s="105"/>
      <c r="C1726" s="106"/>
      <c r="D1726" s="107"/>
      <c r="E1726" s="107"/>
      <c r="F1726" s="108"/>
      <c r="G1726" s="109"/>
      <c r="H1726" s="109"/>
      <c r="I1726" s="109"/>
      <c r="J1726" s="109"/>
      <c r="K1726" s="110"/>
      <c r="L1726" s="181"/>
      <c r="M1726" s="181"/>
      <c r="N1726" s="11"/>
      <c r="O1726" s="186"/>
      <c r="P1726" s="186"/>
      <c r="Q1726" s="11"/>
      <c r="R1726" s="172"/>
      <c r="S1726" s="172"/>
      <c r="T1726" s="172"/>
      <c r="U1726" s="172"/>
      <c r="V1726" s="172"/>
      <c r="W1726" s="11"/>
      <c r="X1726" s="11"/>
      <c r="Y1726" s="11"/>
      <c r="Z1726" s="11"/>
      <c r="AA1726" s="11"/>
      <c r="AB1726" s="11"/>
      <c r="AC1726" s="11"/>
      <c r="AD1726" s="11"/>
      <c r="AE1726" s="11"/>
      <c r="AF1726" s="11"/>
      <c r="AG1726" s="11"/>
      <c r="AH1726" s="11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1"/>
      <c r="BH1726" s="11"/>
      <c r="BI1726" s="11"/>
      <c r="BJ1726" s="11"/>
      <c r="BK1726" s="11"/>
      <c r="BL1726" s="11"/>
      <c r="BM1726" s="11"/>
      <c r="BN1726" s="11"/>
      <c r="BO1726" s="11"/>
      <c r="BP1726" s="11"/>
      <c r="BQ1726" s="11"/>
      <c r="BR1726" s="11"/>
      <c r="BS1726" s="11"/>
      <c r="BT1726" s="11"/>
      <c r="BU1726" s="11"/>
      <c r="BV1726" s="11"/>
      <c r="BW1726" s="11"/>
      <c r="BX1726" s="11"/>
      <c r="BY1726" s="11"/>
      <c r="BZ1726" s="11"/>
      <c r="CA1726" s="11"/>
      <c r="CB1726" s="11"/>
    </row>
    <row r="1727" spans="1:80" s="9" customFormat="1" x14ac:dyDescent="0.2">
      <c r="A1727" s="7"/>
      <c r="B1727" s="105"/>
      <c r="C1727" s="106"/>
      <c r="D1727" s="107"/>
      <c r="E1727" s="107"/>
      <c r="F1727" s="108"/>
      <c r="G1727" s="109"/>
      <c r="H1727" s="109"/>
      <c r="I1727" s="109"/>
      <c r="J1727" s="109"/>
      <c r="K1727" s="110"/>
      <c r="L1727" s="181"/>
      <c r="M1727" s="181"/>
      <c r="N1727" s="11"/>
      <c r="O1727" s="186"/>
      <c r="P1727" s="186"/>
      <c r="Q1727" s="11"/>
      <c r="R1727" s="172"/>
      <c r="S1727" s="172"/>
      <c r="T1727" s="172"/>
      <c r="U1727" s="172"/>
      <c r="V1727" s="172"/>
      <c r="W1727" s="11"/>
      <c r="X1727" s="11"/>
      <c r="Y1727" s="11"/>
      <c r="Z1727" s="11"/>
      <c r="AA1727" s="11"/>
      <c r="AB1727" s="11"/>
      <c r="AC1727" s="11"/>
      <c r="AD1727" s="11"/>
      <c r="AE1727" s="11"/>
      <c r="AF1727" s="11"/>
      <c r="AG1727" s="11"/>
      <c r="AH1727" s="11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1"/>
      <c r="BH1727" s="11"/>
      <c r="BI1727" s="11"/>
      <c r="BJ1727" s="11"/>
      <c r="BK1727" s="11"/>
      <c r="BL1727" s="11"/>
      <c r="BM1727" s="11"/>
      <c r="BN1727" s="11"/>
      <c r="BO1727" s="11"/>
      <c r="BP1727" s="11"/>
      <c r="BQ1727" s="11"/>
      <c r="BR1727" s="11"/>
      <c r="BS1727" s="11"/>
      <c r="BT1727" s="11"/>
      <c r="BU1727" s="11"/>
      <c r="BV1727" s="11"/>
      <c r="BW1727" s="11"/>
      <c r="BX1727" s="11"/>
      <c r="BY1727" s="11"/>
      <c r="BZ1727" s="11"/>
      <c r="CA1727" s="11"/>
      <c r="CB1727" s="11"/>
    </row>
    <row r="1728" spans="1:80" s="9" customFormat="1" x14ac:dyDescent="0.2">
      <c r="A1728" s="7"/>
      <c r="B1728" s="105"/>
      <c r="C1728" s="106"/>
      <c r="D1728" s="107"/>
      <c r="E1728" s="107"/>
      <c r="F1728" s="108"/>
      <c r="G1728" s="109"/>
      <c r="H1728" s="109"/>
      <c r="I1728" s="109"/>
      <c r="J1728" s="109"/>
      <c r="K1728" s="110"/>
      <c r="L1728" s="181"/>
      <c r="M1728" s="181"/>
      <c r="N1728" s="11"/>
      <c r="O1728" s="186"/>
      <c r="P1728" s="186"/>
      <c r="Q1728" s="11"/>
      <c r="R1728" s="172"/>
      <c r="S1728" s="172"/>
      <c r="T1728" s="172"/>
      <c r="U1728" s="172"/>
      <c r="V1728" s="172"/>
      <c r="W1728" s="11"/>
      <c r="X1728" s="11"/>
      <c r="Y1728" s="11"/>
      <c r="Z1728" s="11"/>
      <c r="AA1728" s="11"/>
      <c r="AB1728" s="11"/>
      <c r="AC1728" s="11"/>
      <c r="AD1728" s="11"/>
      <c r="AE1728" s="11"/>
      <c r="AF1728" s="11"/>
      <c r="AG1728" s="11"/>
      <c r="AH1728" s="11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1"/>
      <c r="BH1728" s="11"/>
      <c r="BI1728" s="11"/>
      <c r="BJ1728" s="11"/>
      <c r="BK1728" s="11"/>
      <c r="BL1728" s="11"/>
      <c r="BM1728" s="11"/>
      <c r="BN1728" s="11"/>
      <c r="BO1728" s="11"/>
      <c r="BP1728" s="11"/>
      <c r="BQ1728" s="11"/>
      <c r="BR1728" s="11"/>
      <c r="BS1728" s="11"/>
      <c r="BT1728" s="11"/>
      <c r="BU1728" s="11"/>
      <c r="BV1728" s="11"/>
      <c r="BW1728" s="11"/>
      <c r="BX1728" s="11"/>
      <c r="BY1728" s="11"/>
      <c r="BZ1728" s="11"/>
      <c r="CA1728" s="11"/>
      <c r="CB1728" s="11"/>
    </row>
    <row r="1729" spans="1:80" s="9" customFormat="1" x14ac:dyDescent="0.2">
      <c r="A1729" s="7"/>
      <c r="B1729" s="105"/>
      <c r="C1729" s="106"/>
      <c r="D1729" s="107"/>
      <c r="E1729" s="107"/>
      <c r="F1729" s="108"/>
      <c r="G1729" s="109"/>
      <c r="H1729" s="109"/>
      <c r="I1729" s="109"/>
      <c r="J1729" s="109"/>
      <c r="K1729" s="110"/>
      <c r="L1729" s="181"/>
      <c r="M1729" s="181"/>
      <c r="N1729" s="11"/>
      <c r="O1729" s="186"/>
      <c r="P1729" s="186"/>
      <c r="Q1729" s="11"/>
      <c r="R1729" s="172"/>
      <c r="S1729" s="172"/>
      <c r="T1729" s="172"/>
      <c r="U1729" s="172"/>
      <c r="V1729" s="172"/>
      <c r="W1729" s="11"/>
      <c r="X1729" s="11"/>
      <c r="Y1729" s="11"/>
      <c r="Z1729" s="11"/>
      <c r="AA1729" s="11"/>
      <c r="AB1729" s="11"/>
      <c r="AC1729" s="11"/>
      <c r="AD1729" s="11"/>
      <c r="AE1729" s="11"/>
      <c r="AF1729" s="11"/>
      <c r="AG1729" s="11"/>
      <c r="AH1729" s="11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1"/>
      <c r="BH1729" s="11"/>
      <c r="BI1729" s="11"/>
      <c r="BJ1729" s="11"/>
      <c r="BK1729" s="11"/>
      <c r="BL1729" s="11"/>
      <c r="BM1729" s="11"/>
      <c r="BN1729" s="11"/>
      <c r="BO1729" s="11"/>
      <c r="BP1729" s="11"/>
      <c r="BQ1729" s="11"/>
      <c r="BR1729" s="11"/>
      <c r="BS1729" s="11"/>
      <c r="BT1729" s="11"/>
      <c r="BU1729" s="11"/>
      <c r="BV1729" s="11"/>
      <c r="BW1729" s="11"/>
      <c r="BX1729" s="11"/>
      <c r="BY1729" s="11"/>
      <c r="BZ1729" s="11"/>
      <c r="CA1729" s="11"/>
      <c r="CB1729" s="11"/>
    </row>
    <row r="1730" spans="1:80" s="9" customFormat="1" x14ac:dyDescent="0.2">
      <c r="A1730" s="7"/>
      <c r="B1730" s="105"/>
      <c r="C1730" s="106"/>
      <c r="D1730" s="107"/>
      <c r="E1730" s="107"/>
      <c r="F1730" s="108"/>
      <c r="G1730" s="109"/>
      <c r="H1730" s="109"/>
      <c r="I1730" s="109"/>
      <c r="J1730" s="109"/>
      <c r="K1730" s="110"/>
      <c r="L1730" s="181"/>
      <c r="M1730" s="181"/>
      <c r="N1730" s="11"/>
      <c r="O1730" s="186"/>
      <c r="P1730" s="186"/>
      <c r="Q1730" s="11"/>
      <c r="R1730" s="172"/>
      <c r="S1730" s="172"/>
      <c r="T1730" s="172"/>
      <c r="U1730" s="172"/>
      <c r="V1730" s="172"/>
      <c r="W1730" s="11"/>
      <c r="X1730" s="11"/>
      <c r="Y1730" s="11"/>
      <c r="Z1730" s="11"/>
      <c r="AA1730" s="11"/>
      <c r="AB1730" s="11"/>
      <c r="AC1730" s="11"/>
      <c r="AD1730" s="11"/>
      <c r="AE1730" s="11"/>
      <c r="AF1730" s="11"/>
      <c r="AG1730" s="11"/>
      <c r="AH1730" s="11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1"/>
      <c r="BH1730" s="11"/>
      <c r="BI1730" s="11"/>
      <c r="BJ1730" s="11"/>
      <c r="BK1730" s="11"/>
      <c r="BL1730" s="11"/>
      <c r="BM1730" s="11"/>
      <c r="BN1730" s="11"/>
      <c r="BO1730" s="11"/>
      <c r="BP1730" s="11"/>
      <c r="BQ1730" s="11"/>
      <c r="BR1730" s="11"/>
      <c r="BS1730" s="11"/>
      <c r="BT1730" s="11"/>
      <c r="BU1730" s="11"/>
      <c r="BV1730" s="11"/>
      <c r="BW1730" s="11"/>
      <c r="BX1730" s="11"/>
      <c r="BY1730" s="11"/>
      <c r="BZ1730" s="11"/>
      <c r="CA1730" s="11"/>
      <c r="CB1730" s="11"/>
    </row>
    <row r="1731" spans="1:80" s="9" customFormat="1" x14ac:dyDescent="0.2">
      <c r="A1731" s="7"/>
      <c r="B1731" s="105"/>
      <c r="C1731" s="106"/>
      <c r="D1731" s="107"/>
      <c r="E1731" s="107"/>
      <c r="F1731" s="108"/>
      <c r="G1731" s="109"/>
      <c r="H1731" s="109"/>
      <c r="I1731" s="109"/>
      <c r="J1731" s="109"/>
      <c r="K1731" s="110"/>
      <c r="L1731" s="181"/>
      <c r="M1731" s="181"/>
      <c r="N1731" s="11"/>
      <c r="O1731" s="186"/>
      <c r="P1731" s="186"/>
      <c r="Q1731" s="11"/>
      <c r="R1731" s="172"/>
      <c r="S1731" s="172"/>
      <c r="T1731" s="172"/>
      <c r="U1731" s="172"/>
      <c r="V1731" s="172"/>
      <c r="W1731" s="11"/>
      <c r="X1731" s="11"/>
      <c r="Y1731" s="11"/>
      <c r="Z1731" s="11"/>
      <c r="AA1731" s="11"/>
      <c r="AB1731" s="11"/>
      <c r="AC1731" s="11"/>
      <c r="AD1731" s="11"/>
      <c r="AE1731" s="11"/>
      <c r="AF1731" s="11"/>
      <c r="AG1731" s="11"/>
      <c r="AH1731" s="11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1"/>
      <c r="BH1731" s="11"/>
      <c r="BI1731" s="11"/>
      <c r="BJ1731" s="11"/>
      <c r="BK1731" s="11"/>
      <c r="BL1731" s="11"/>
      <c r="BM1731" s="11"/>
      <c r="BN1731" s="11"/>
      <c r="BO1731" s="11"/>
      <c r="BP1731" s="11"/>
      <c r="BQ1731" s="11"/>
      <c r="BR1731" s="11"/>
      <c r="BS1731" s="11"/>
      <c r="BT1731" s="11"/>
      <c r="BU1731" s="11"/>
      <c r="BV1731" s="11"/>
      <c r="BW1731" s="11"/>
      <c r="BX1731" s="11"/>
      <c r="BY1731" s="11"/>
      <c r="BZ1731" s="11"/>
      <c r="CA1731" s="11"/>
      <c r="CB1731" s="11"/>
    </row>
    <row r="1732" spans="1:80" s="9" customFormat="1" x14ac:dyDescent="0.2">
      <c r="A1732" s="7"/>
      <c r="B1732" s="105"/>
      <c r="C1732" s="106"/>
      <c r="D1732" s="107"/>
      <c r="E1732" s="107"/>
      <c r="F1732" s="108"/>
      <c r="G1732" s="109"/>
      <c r="H1732" s="109"/>
      <c r="I1732" s="109"/>
      <c r="J1732" s="109"/>
      <c r="K1732" s="110"/>
      <c r="L1732" s="181"/>
      <c r="M1732" s="181"/>
      <c r="N1732" s="11"/>
      <c r="O1732" s="186"/>
      <c r="P1732" s="186"/>
      <c r="Q1732" s="11"/>
      <c r="R1732" s="172"/>
      <c r="S1732" s="172"/>
      <c r="T1732" s="172"/>
      <c r="U1732" s="172"/>
      <c r="V1732" s="172"/>
      <c r="W1732" s="11"/>
      <c r="X1732" s="11"/>
      <c r="Y1732" s="11"/>
      <c r="Z1732" s="11"/>
      <c r="AA1732" s="11"/>
      <c r="AB1732" s="11"/>
      <c r="AC1732" s="11"/>
      <c r="AD1732" s="11"/>
      <c r="AE1732" s="11"/>
      <c r="AF1732" s="11"/>
      <c r="AG1732" s="11"/>
      <c r="AH1732" s="11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1"/>
      <c r="BH1732" s="11"/>
      <c r="BI1732" s="11"/>
      <c r="BJ1732" s="11"/>
      <c r="BK1732" s="11"/>
      <c r="BL1732" s="11"/>
      <c r="BM1732" s="11"/>
      <c r="BN1732" s="11"/>
      <c r="BO1732" s="11"/>
      <c r="BP1732" s="11"/>
      <c r="BQ1732" s="11"/>
      <c r="BR1732" s="11"/>
      <c r="BS1732" s="11"/>
      <c r="BT1732" s="11"/>
      <c r="BU1732" s="11"/>
      <c r="BV1732" s="11"/>
      <c r="BW1732" s="11"/>
      <c r="BX1732" s="11"/>
      <c r="BY1732" s="11"/>
      <c r="BZ1732" s="11"/>
      <c r="CA1732" s="11"/>
      <c r="CB1732" s="11"/>
    </row>
    <row r="1733" spans="1:80" s="9" customFormat="1" x14ac:dyDescent="0.2">
      <c r="A1733" s="7"/>
      <c r="B1733" s="105"/>
      <c r="C1733" s="106"/>
      <c r="D1733" s="107"/>
      <c r="E1733" s="107"/>
      <c r="F1733" s="108"/>
      <c r="G1733" s="109"/>
      <c r="H1733" s="109"/>
      <c r="I1733" s="109"/>
      <c r="J1733" s="109"/>
      <c r="K1733" s="110"/>
      <c r="L1733" s="181"/>
      <c r="M1733" s="181"/>
      <c r="N1733" s="11"/>
      <c r="O1733" s="186"/>
      <c r="P1733" s="186"/>
      <c r="Q1733" s="11"/>
      <c r="R1733" s="172"/>
      <c r="S1733" s="172"/>
      <c r="T1733" s="172"/>
      <c r="U1733" s="172"/>
      <c r="V1733" s="172"/>
      <c r="W1733" s="11"/>
      <c r="X1733" s="11"/>
      <c r="Y1733" s="11"/>
      <c r="Z1733" s="11"/>
      <c r="AA1733" s="11"/>
      <c r="AB1733" s="11"/>
      <c r="AC1733" s="11"/>
      <c r="AD1733" s="11"/>
      <c r="AE1733" s="11"/>
      <c r="AF1733" s="11"/>
      <c r="AG1733" s="11"/>
      <c r="AH1733" s="11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1"/>
      <c r="BH1733" s="11"/>
      <c r="BI1733" s="11"/>
      <c r="BJ1733" s="11"/>
      <c r="BK1733" s="11"/>
      <c r="BL1733" s="11"/>
      <c r="BM1733" s="11"/>
      <c r="BN1733" s="11"/>
      <c r="BO1733" s="11"/>
      <c r="BP1733" s="11"/>
      <c r="BQ1733" s="11"/>
      <c r="BR1733" s="11"/>
      <c r="BS1733" s="11"/>
      <c r="BT1733" s="11"/>
      <c r="BU1733" s="11"/>
      <c r="BV1733" s="11"/>
      <c r="BW1733" s="11"/>
      <c r="BX1733" s="11"/>
      <c r="BY1733" s="11"/>
      <c r="BZ1733" s="11"/>
      <c r="CA1733" s="11"/>
      <c r="CB1733" s="11"/>
    </row>
    <row r="1734" spans="1:80" s="9" customFormat="1" x14ac:dyDescent="0.2">
      <c r="A1734" s="7"/>
      <c r="B1734" s="105"/>
      <c r="C1734" s="106"/>
      <c r="D1734" s="107"/>
      <c r="E1734" s="107"/>
      <c r="F1734" s="108"/>
      <c r="G1734" s="109"/>
      <c r="H1734" s="109"/>
      <c r="I1734" s="109"/>
      <c r="J1734" s="109"/>
      <c r="K1734" s="110"/>
      <c r="L1734" s="181"/>
      <c r="M1734" s="181"/>
      <c r="N1734" s="11"/>
      <c r="O1734" s="186"/>
      <c r="P1734" s="186"/>
      <c r="Q1734" s="11"/>
      <c r="R1734" s="172"/>
      <c r="S1734" s="172"/>
      <c r="T1734" s="172"/>
      <c r="U1734" s="172"/>
      <c r="V1734" s="172"/>
      <c r="W1734" s="11"/>
      <c r="X1734" s="11"/>
      <c r="Y1734" s="11"/>
      <c r="Z1734" s="11"/>
      <c r="AA1734" s="11"/>
      <c r="AB1734" s="11"/>
      <c r="AC1734" s="11"/>
      <c r="AD1734" s="11"/>
      <c r="AE1734" s="11"/>
      <c r="AF1734" s="11"/>
      <c r="AG1734" s="11"/>
      <c r="AH1734" s="11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1"/>
      <c r="BH1734" s="11"/>
      <c r="BI1734" s="11"/>
      <c r="BJ1734" s="11"/>
      <c r="BK1734" s="11"/>
      <c r="BL1734" s="11"/>
      <c r="BM1734" s="11"/>
      <c r="BN1734" s="11"/>
      <c r="BO1734" s="11"/>
      <c r="BP1734" s="11"/>
      <c r="BQ1734" s="11"/>
      <c r="BR1734" s="11"/>
      <c r="BS1734" s="11"/>
      <c r="BT1734" s="11"/>
      <c r="BU1734" s="11"/>
      <c r="BV1734" s="11"/>
      <c r="BW1734" s="11"/>
      <c r="BX1734" s="11"/>
      <c r="BY1734" s="11"/>
      <c r="BZ1734" s="11"/>
      <c r="CA1734" s="11"/>
      <c r="CB1734" s="11"/>
    </row>
    <row r="1735" spans="1:80" s="9" customFormat="1" x14ac:dyDescent="0.2">
      <c r="A1735" s="7"/>
      <c r="B1735" s="105"/>
      <c r="C1735" s="106"/>
      <c r="D1735" s="107"/>
      <c r="E1735" s="107"/>
      <c r="F1735" s="108"/>
      <c r="G1735" s="109"/>
      <c r="H1735" s="109"/>
      <c r="I1735" s="109"/>
      <c r="J1735" s="109"/>
      <c r="K1735" s="110"/>
      <c r="L1735" s="181"/>
      <c r="M1735" s="181"/>
      <c r="N1735" s="11"/>
      <c r="O1735" s="186"/>
      <c r="P1735" s="186"/>
      <c r="Q1735" s="11"/>
      <c r="R1735" s="172"/>
      <c r="S1735" s="172"/>
      <c r="T1735" s="172"/>
      <c r="U1735" s="172"/>
      <c r="V1735" s="172"/>
      <c r="W1735" s="11"/>
      <c r="X1735" s="11"/>
      <c r="Y1735" s="11"/>
      <c r="Z1735" s="11"/>
      <c r="AA1735" s="11"/>
      <c r="AB1735" s="11"/>
      <c r="AC1735" s="11"/>
      <c r="AD1735" s="11"/>
      <c r="AE1735" s="11"/>
      <c r="AF1735" s="11"/>
      <c r="AG1735" s="11"/>
      <c r="AH1735" s="11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1"/>
      <c r="BH1735" s="11"/>
      <c r="BI1735" s="11"/>
      <c r="BJ1735" s="11"/>
      <c r="BK1735" s="11"/>
      <c r="BL1735" s="11"/>
      <c r="BM1735" s="11"/>
      <c r="BN1735" s="11"/>
      <c r="BO1735" s="11"/>
      <c r="BP1735" s="11"/>
      <c r="BQ1735" s="11"/>
      <c r="BR1735" s="11"/>
      <c r="BS1735" s="11"/>
      <c r="BT1735" s="11"/>
      <c r="BU1735" s="11"/>
      <c r="BV1735" s="11"/>
      <c r="BW1735" s="11"/>
      <c r="BX1735" s="11"/>
      <c r="BY1735" s="11"/>
      <c r="BZ1735" s="11"/>
      <c r="CA1735" s="11"/>
      <c r="CB1735" s="11"/>
    </row>
    <row r="1736" spans="1:80" s="9" customFormat="1" x14ac:dyDescent="0.2">
      <c r="A1736" s="7"/>
      <c r="B1736" s="105"/>
      <c r="C1736" s="106"/>
      <c r="D1736" s="107"/>
      <c r="E1736" s="107"/>
      <c r="F1736" s="108"/>
      <c r="G1736" s="109"/>
      <c r="H1736" s="109"/>
      <c r="I1736" s="109"/>
      <c r="J1736" s="109"/>
      <c r="K1736" s="110"/>
      <c r="L1736" s="181"/>
      <c r="M1736" s="181"/>
      <c r="N1736" s="11"/>
      <c r="O1736" s="186"/>
      <c r="P1736" s="186"/>
      <c r="Q1736" s="11"/>
      <c r="R1736" s="172"/>
      <c r="S1736" s="172"/>
      <c r="T1736" s="172"/>
      <c r="U1736" s="172"/>
      <c r="V1736" s="172"/>
      <c r="W1736" s="11"/>
      <c r="X1736" s="11"/>
      <c r="Y1736" s="11"/>
      <c r="Z1736" s="11"/>
      <c r="AA1736" s="11"/>
      <c r="AB1736" s="11"/>
      <c r="AC1736" s="11"/>
      <c r="AD1736" s="11"/>
      <c r="AE1736" s="11"/>
      <c r="AF1736" s="11"/>
      <c r="AG1736" s="11"/>
      <c r="AH1736" s="11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1"/>
      <c r="BH1736" s="11"/>
      <c r="BI1736" s="11"/>
      <c r="BJ1736" s="11"/>
      <c r="BK1736" s="11"/>
      <c r="BL1736" s="11"/>
      <c r="BM1736" s="11"/>
      <c r="BN1736" s="11"/>
      <c r="BO1736" s="11"/>
      <c r="BP1736" s="11"/>
      <c r="BQ1736" s="11"/>
      <c r="BR1736" s="11"/>
      <c r="BS1736" s="11"/>
      <c r="BT1736" s="11"/>
      <c r="BU1736" s="11"/>
      <c r="BV1736" s="11"/>
      <c r="BW1736" s="11"/>
      <c r="BX1736" s="11"/>
      <c r="BY1736" s="11"/>
      <c r="BZ1736" s="11"/>
      <c r="CA1736" s="11"/>
      <c r="CB1736" s="11"/>
    </row>
    <row r="1737" spans="1:80" s="9" customFormat="1" x14ac:dyDescent="0.2">
      <c r="A1737" s="7"/>
      <c r="B1737" s="105"/>
      <c r="C1737" s="106"/>
      <c r="D1737" s="107"/>
      <c r="E1737" s="107"/>
      <c r="F1737" s="108"/>
      <c r="G1737" s="109"/>
      <c r="H1737" s="109"/>
      <c r="I1737" s="109"/>
      <c r="J1737" s="109"/>
      <c r="K1737" s="110"/>
      <c r="L1737" s="181"/>
      <c r="M1737" s="181"/>
      <c r="N1737" s="11"/>
      <c r="O1737" s="186"/>
      <c r="P1737" s="186"/>
      <c r="Q1737" s="11"/>
      <c r="R1737" s="172"/>
      <c r="S1737" s="172"/>
      <c r="T1737" s="172"/>
      <c r="U1737" s="172"/>
      <c r="V1737" s="172"/>
      <c r="W1737" s="11"/>
      <c r="X1737" s="11"/>
      <c r="Y1737" s="11"/>
      <c r="Z1737" s="11"/>
      <c r="AA1737" s="11"/>
      <c r="AB1737" s="11"/>
      <c r="AC1737" s="11"/>
      <c r="AD1737" s="11"/>
      <c r="AE1737" s="11"/>
      <c r="AF1737" s="11"/>
      <c r="AG1737" s="11"/>
      <c r="AH1737" s="11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1"/>
      <c r="BH1737" s="11"/>
      <c r="BI1737" s="11"/>
      <c r="BJ1737" s="11"/>
      <c r="BK1737" s="11"/>
      <c r="BL1737" s="11"/>
      <c r="BM1737" s="11"/>
      <c r="BN1737" s="11"/>
      <c r="BO1737" s="11"/>
      <c r="BP1737" s="11"/>
      <c r="BQ1737" s="11"/>
      <c r="BR1737" s="11"/>
      <c r="BS1737" s="11"/>
      <c r="BT1737" s="11"/>
      <c r="BU1737" s="11"/>
      <c r="BV1737" s="11"/>
      <c r="BW1737" s="11"/>
      <c r="BX1737" s="11"/>
      <c r="BY1737" s="11"/>
      <c r="BZ1737" s="11"/>
      <c r="CA1737" s="11"/>
      <c r="CB1737" s="11"/>
    </row>
    <row r="1738" spans="1:80" s="9" customFormat="1" x14ac:dyDescent="0.2">
      <c r="A1738" s="7"/>
      <c r="B1738" s="105"/>
      <c r="C1738" s="106"/>
      <c r="D1738" s="107"/>
      <c r="E1738" s="107"/>
      <c r="F1738" s="108"/>
      <c r="G1738" s="109"/>
      <c r="H1738" s="109"/>
      <c r="I1738" s="109"/>
      <c r="J1738" s="109"/>
      <c r="K1738" s="110"/>
      <c r="L1738" s="181"/>
      <c r="M1738" s="181"/>
      <c r="N1738" s="11"/>
      <c r="O1738" s="186"/>
      <c r="P1738" s="186"/>
      <c r="Q1738" s="11"/>
      <c r="R1738" s="172"/>
      <c r="S1738" s="172"/>
      <c r="T1738" s="172"/>
      <c r="U1738" s="172"/>
      <c r="V1738" s="172"/>
      <c r="W1738" s="11"/>
      <c r="X1738" s="11"/>
      <c r="Y1738" s="11"/>
      <c r="Z1738" s="11"/>
      <c r="AA1738" s="11"/>
      <c r="AB1738" s="11"/>
      <c r="AC1738" s="11"/>
      <c r="AD1738" s="11"/>
      <c r="AE1738" s="11"/>
      <c r="AF1738" s="11"/>
      <c r="AG1738" s="11"/>
      <c r="AH1738" s="11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1"/>
      <c r="BH1738" s="11"/>
      <c r="BI1738" s="11"/>
      <c r="BJ1738" s="11"/>
      <c r="BK1738" s="11"/>
      <c r="BL1738" s="11"/>
      <c r="BM1738" s="11"/>
      <c r="BN1738" s="11"/>
      <c r="BO1738" s="11"/>
      <c r="BP1738" s="11"/>
      <c r="BQ1738" s="11"/>
      <c r="BR1738" s="11"/>
      <c r="BS1738" s="11"/>
      <c r="BT1738" s="11"/>
      <c r="BU1738" s="11"/>
      <c r="BV1738" s="11"/>
      <c r="BW1738" s="11"/>
      <c r="BX1738" s="11"/>
      <c r="BY1738" s="11"/>
      <c r="BZ1738" s="11"/>
      <c r="CA1738" s="11"/>
      <c r="CB1738" s="11"/>
    </row>
    <row r="1739" spans="1:80" s="9" customFormat="1" x14ac:dyDescent="0.2">
      <c r="A1739" s="7"/>
      <c r="B1739" s="105"/>
      <c r="C1739" s="106"/>
      <c r="D1739" s="107"/>
      <c r="E1739" s="107"/>
      <c r="F1739" s="108"/>
      <c r="G1739" s="109"/>
      <c r="H1739" s="109"/>
      <c r="I1739" s="109"/>
      <c r="J1739" s="109"/>
      <c r="K1739" s="110"/>
      <c r="L1739" s="181"/>
      <c r="M1739" s="181"/>
      <c r="N1739" s="11"/>
      <c r="O1739" s="186"/>
      <c r="P1739" s="186"/>
      <c r="Q1739" s="11"/>
      <c r="R1739" s="172"/>
      <c r="S1739" s="172"/>
      <c r="T1739" s="172"/>
      <c r="U1739" s="172"/>
      <c r="V1739" s="172"/>
      <c r="W1739" s="11"/>
      <c r="X1739" s="11"/>
      <c r="Y1739" s="11"/>
      <c r="Z1739" s="11"/>
      <c r="AA1739" s="11"/>
      <c r="AB1739" s="11"/>
      <c r="AC1739" s="11"/>
      <c r="AD1739" s="11"/>
      <c r="AE1739" s="11"/>
      <c r="AF1739" s="11"/>
      <c r="AG1739" s="11"/>
      <c r="AH1739" s="11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1"/>
      <c r="BH1739" s="11"/>
      <c r="BI1739" s="11"/>
      <c r="BJ1739" s="11"/>
      <c r="BK1739" s="11"/>
      <c r="BL1739" s="11"/>
      <c r="BM1739" s="11"/>
      <c r="BN1739" s="11"/>
      <c r="BO1739" s="11"/>
      <c r="BP1739" s="11"/>
      <c r="BQ1739" s="11"/>
      <c r="BR1739" s="11"/>
      <c r="BS1739" s="11"/>
      <c r="BT1739" s="11"/>
      <c r="BU1739" s="11"/>
      <c r="BV1739" s="11"/>
      <c r="BW1739" s="11"/>
      <c r="BX1739" s="11"/>
      <c r="BY1739" s="11"/>
      <c r="BZ1739" s="11"/>
      <c r="CA1739" s="11"/>
      <c r="CB1739" s="11"/>
    </row>
    <row r="1740" spans="1:80" s="9" customFormat="1" x14ac:dyDescent="0.2">
      <c r="A1740" s="7"/>
      <c r="B1740" s="105"/>
      <c r="C1740" s="106"/>
      <c r="D1740" s="107"/>
      <c r="E1740" s="107"/>
      <c r="F1740" s="108"/>
      <c r="G1740" s="109"/>
      <c r="H1740" s="109"/>
      <c r="I1740" s="109"/>
      <c r="J1740" s="109"/>
      <c r="K1740" s="110"/>
      <c r="L1740" s="181"/>
      <c r="M1740" s="181"/>
      <c r="N1740" s="11"/>
      <c r="O1740" s="186"/>
      <c r="P1740" s="186"/>
      <c r="Q1740" s="11"/>
      <c r="R1740" s="172"/>
      <c r="S1740" s="172"/>
      <c r="T1740" s="172"/>
      <c r="U1740" s="172"/>
      <c r="V1740" s="172"/>
      <c r="W1740" s="11"/>
      <c r="X1740" s="11"/>
      <c r="Y1740" s="11"/>
      <c r="Z1740" s="11"/>
      <c r="AA1740" s="11"/>
      <c r="AB1740" s="11"/>
      <c r="AC1740" s="11"/>
      <c r="AD1740" s="11"/>
      <c r="AE1740" s="11"/>
      <c r="AF1740" s="11"/>
      <c r="AG1740" s="11"/>
      <c r="AH1740" s="11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1"/>
      <c r="BH1740" s="11"/>
      <c r="BI1740" s="11"/>
      <c r="BJ1740" s="11"/>
      <c r="BK1740" s="11"/>
      <c r="BL1740" s="11"/>
      <c r="BM1740" s="11"/>
      <c r="BN1740" s="11"/>
      <c r="BO1740" s="11"/>
      <c r="BP1740" s="11"/>
      <c r="BQ1740" s="11"/>
      <c r="BR1740" s="11"/>
      <c r="BS1740" s="11"/>
      <c r="BT1740" s="11"/>
      <c r="BU1740" s="11"/>
      <c r="BV1740" s="11"/>
      <c r="BW1740" s="11"/>
      <c r="BX1740" s="11"/>
      <c r="BY1740" s="11"/>
      <c r="BZ1740" s="11"/>
      <c r="CA1740" s="11"/>
      <c r="CB1740" s="11"/>
    </row>
    <row r="1741" spans="1:80" s="9" customFormat="1" x14ac:dyDescent="0.2">
      <c r="A1741" s="7"/>
      <c r="B1741" s="105"/>
      <c r="C1741" s="106"/>
      <c r="D1741" s="107"/>
      <c r="E1741" s="107"/>
      <c r="F1741" s="108"/>
      <c r="G1741" s="109"/>
      <c r="H1741" s="109"/>
      <c r="I1741" s="109"/>
      <c r="J1741" s="109"/>
      <c r="K1741" s="110"/>
      <c r="L1741" s="181"/>
      <c r="M1741" s="181"/>
      <c r="N1741" s="11"/>
      <c r="O1741" s="186"/>
      <c r="P1741" s="186"/>
      <c r="Q1741" s="11"/>
      <c r="R1741" s="172"/>
      <c r="S1741" s="172"/>
      <c r="T1741" s="172"/>
      <c r="U1741" s="172"/>
      <c r="V1741" s="172"/>
      <c r="W1741" s="11"/>
      <c r="X1741" s="11"/>
      <c r="Y1741" s="11"/>
      <c r="Z1741" s="11"/>
      <c r="AA1741" s="11"/>
      <c r="AB1741" s="11"/>
      <c r="AC1741" s="11"/>
      <c r="AD1741" s="11"/>
      <c r="AE1741" s="11"/>
      <c r="AF1741" s="11"/>
      <c r="AG1741" s="11"/>
      <c r="AH1741" s="11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1"/>
      <c r="BH1741" s="11"/>
      <c r="BI1741" s="11"/>
      <c r="BJ1741" s="11"/>
      <c r="BK1741" s="11"/>
      <c r="BL1741" s="11"/>
      <c r="BM1741" s="11"/>
      <c r="BN1741" s="11"/>
      <c r="BO1741" s="11"/>
      <c r="BP1741" s="11"/>
      <c r="BQ1741" s="11"/>
      <c r="BR1741" s="11"/>
      <c r="BS1741" s="11"/>
      <c r="BT1741" s="11"/>
      <c r="BU1741" s="11"/>
      <c r="BV1741" s="11"/>
      <c r="BW1741" s="11"/>
      <c r="BX1741" s="11"/>
      <c r="BY1741" s="11"/>
      <c r="BZ1741" s="11"/>
      <c r="CA1741" s="11"/>
      <c r="CB1741" s="11"/>
    </row>
    <row r="1742" spans="1:80" s="9" customFormat="1" x14ac:dyDescent="0.2">
      <c r="A1742" s="7"/>
      <c r="B1742" s="105"/>
      <c r="C1742" s="106"/>
      <c r="D1742" s="107"/>
      <c r="E1742" s="107"/>
      <c r="F1742" s="108"/>
      <c r="G1742" s="109"/>
      <c r="H1742" s="109"/>
      <c r="I1742" s="109"/>
      <c r="J1742" s="109"/>
      <c r="K1742" s="110"/>
      <c r="L1742" s="181"/>
      <c r="M1742" s="181"/>
      <c r="N1742" s="11"/>
      <c r="O1742" s="186"/>
      <c r="P1742" s="186"/>
      <c r="Q1742" s="11"/>
      <c r="R1742" s="172"/>
      <c r="S1742" s="172"/>
      <c r="T1742" s="172"/>
      <c r="U1742" s="172"/>
      <c r="V1742" s="172"/>
      <c r="W1742" s="11"/>
      <c r="X1742" s="11"/>
      <c r="Y1742" s="11"/>
      <c r="Z1742" s="11"/>
      <c r="AA1742" s="11"/>
      <c r="AB1742" s="11"/>
      <c r="AC1742" s="11"/>
      <c r="AD1742" s="11"/>
      <c r="AE1742" s="11"/>
      <c r="AF1742" s="11"/>
      <c r="AG1742" s="11"/>
      <c r="AH1742" s="11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1"/>
      <c r="BH1742" s="11"/>
      <c r="BI1742" s="11"/>
      <c r="BJ1742" s="11"/>
      <c r="BK1742" s="11"/>
      <c r="BL1742" s="11"/>
      <c r="BM1742" s="11"/>
      <c r="BN1742" s="11"/>
      <c r="BO1742" s="11"/>
      <c r="BP1742" s="11"/>
      <c r="BQ1742" s="11"/>
      <c r="BR1742" s="11"/>
      <c r="BS1742" s="11"/>
      <c r="BT1742" s="11"/>
      <c r="BU1742" s="11"/>
      <c r="BV1742" s="11"/>
      <c r="BW1742" s="11"/>
      <c r="BX1742" s="11"/>
      <c r="BY1742" s="11"/>
      <c r="BZ1742" s="11"/>
      <c r="CA1742" s="11"/>
      <c r="CB1742" s="11"/>
    </row>
    <row r="1743" spans="1:80" s="9" customFormat="1" x14ac:dyDescent="0.2">
      <c r="A1743" s="7"/>
      <c r="B1743" s="105"/>
      <c r="C1743" s="106"/>
      <c r="D1743" s="107"/>
      <c r="E1743" s="107"/>
      <c r="F1743" s="108"/>
      <c r="G1743" s="109"/>
      <c r="H1743" s="109"/>
      <c r="I1743" s="109"/>
      <c r="J1743" s="109"/>
      <c r="K1743" s="110"/>
      <c r="L1743" s="181"/>
      <c r="M1743" s="181"/>
      <c r="N1743" s="11"/>
      <c r="O1743" s="186"/>
      <c r="P1743" s="186"/>
      <c r="Q1743" s="11"/>
      <c r="R1743" s="172"/>
      <c r="S1743" s="172"/>
      <c r="T1743" s="172"/>
      <c r="U1743" s="172"/>
      <c r="V1743" s="172"/>
      <c r="W1743" s="11"/>
      <c r="X1743" s="11"/>
      <c r="Y1743" s="11"/>
      <c r="Z1743" s="11"/>
      <c r="AA1743" s="11"/>
      <c r="AB1743" s="11"/>
      <c r="AC1743" s="11"/>
      <c r="AD1743" s="11"/>
      <c r="AE1743" s="11"/>
      <c r="AF1743" s="11"/>
      <c r="AG1743" s="11"/>
      <c r="AH1743" s="11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1"/>
      <c r="BH1743" s="11"/>
      <c r="BI1743" s="11"/>
      <c r="BJ1743" s="11"/>
      <c r="BK1743" s="11"/>
      <c r="BL1743" s="11"/>
      <c r="BM1743" s="11"/>
      <c r="BN1743" s="11"/>
      <c r="BO1743" s="11"/>
      <c r="BP1743" s="11"/>
      <c r="BQ1743" s="11"/>
      <c r="BR1743" s="11"/>
      <c r="BS1743" s="11"/>
      <c r="BT1743" s="11"/>
      <c r="BU1743" s="11"/>
      <c r="BV1743" s="11"/>
      <c r="BW1743" s="11"/>
      <c r="BX1743" s="11"/>
      <c r="BY1743" s="11"/>
      <c r="BZ1743" s="11"/>
      <c r="CA1743" s="11"/>
      <c r="CB1743" s="11"/>
    </row>
    <row r="1744" spans="1:80" s="9" customFormat="1" x14ac:dyDescent="0.2">
      <c r="A1744" s="7"/>
      <c r="B1744" s="105"/>
      <c r="C1744" s="106"/>
      <c r="D1744" s="107"/>
      <c r="E1744" s="107"/>
      <c r="F1744" s="108"/>
      <c r="G1744" s="109"/>
      <c r="H1744" s="109"/>
      <c r="I1744" s="109"/>
      <c r="J1744" s="109"/>
      <c r="K1744" s="110"/>
      <c r="L1744" s="181"/>
      <c r="M1744" s="181"/>
      <c r="N1744" s="11"/>
      <c r="O1744" s="186"/>
      <c r="P1744" s="186"/>
      <c r="Q1744" s="11"/>
      <c r="R1744" s="172"/>
      <c r="S1744" s="172"/>
      <c r="T1744" s="172"/>
      <c r="U1744" s="172"/>
      <c r="V1744" s="172"/>
      <c r="W1744" s="11"/>
      <c r="X1744" s="11"/>
      <c r="Y1744" s="11"/>
      <c r="Z1744" s="11"/>
      <c r="AA1744" s="11"/>
      <c r="AB1744" s="11"/>
      <c r="AC1744" s="11"/>
      <c r="AD1744" s="11"/>
      <c r="AE1744" s="11"/>
      <c r="AF1744" s="11"/>
      <c r="AG1744" s="11"/>
      <c r="AH1744" s="11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1"/>
      <c r="BH1744" s="11"/>
      <c r="BI1744" s="11"/>
      <c r="BJ1744" s="11"/>
      <c r="BK1744" s="11"/>
      <c r="BL1744" s="11"/>
      <c r="BM1744" s="11"/>
      <c r="BN1744" s="11"/>
      <c r="BO1744" s="11"/>
      <c r="BP1744" s="11"/>
      <c r="BQ1744" s="11"/>
      <c r="BR1744" s="11"/>
      <c r="BS1744" s="11"/>
      <c r="BT1744" s="11"/>
      <c r="BU1744" s="11"/>
      <c r="BV1744" s="11"/>
      <c r="BW1744" s="11"/>
      <c r="BX1744" s="11"/>
      <c r="BY1744" s="11"/>
      <c r="BZ1744" s="11"/>
      <c r="CA1744" s="11"/>
      <c r="CB1744" s="11"/>
    </row>
    <row r="1745" spans="1:80" s="9" customFormat="1" x14ac:dyDescent="0.2">
      <c r="A1745" s="7"/>
      <c r="B1745" s="105"/>
      <c r="C1745" s="106"/>
      <c r="D1745" s="107"/>
      <c r="E1745" s="107"/>
      <c r="F1745" s="108"/>
      <c r="G1745" s="109"/>
      <c r="H1745" s="109"/>
      <c r="I1745" s="109"/>
      <c r="J1745" s="109"/>
      <c r="K1745" s="110"/>
      <c r="L1745" s="181"/>
      <c r="M1745" s="181"/>
      <c r="N1745" s="11"/>
      <c r="O1745" s="186"/>
      <c r="P1745" s="186"/>
      <c r="Q1745" s="11"/>
      <c r="R1745" s="172"/>
      <c r="S1745" s="172"/>
      <c r="T1745" s="172"/>
      <c r="U1745" s="172"/>
      <c r="V1745" s="172"/>
      <c r="W1745" s="11"/>
      <c r="X1745" s="11"/>
      <c r="Y1745" s="11"/>
      <c r="Z1745" s="11"/>
      <c r="AA1745" s="11"/>
      <c r="AB1745" s="11"/>
      <c r="AC1745" s="11"/>
      <c r="AD1745" s="11"/>
      <c r="AE1745" s="11"/>
      <c r="AF1745" s="11"/>
      <c r="AG1745" s="11"/>
      <c r="AH1745" s="11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1"/>
      <c r="BH1745" s="11"/>
      <c r="BI1745" s="11"/>
      <c r="BJ1745" s="11"/>
      <c r="BK1745" s="11"/>
      <c r="BL1745" s="11"/>
      <c r="BM1745" s="11"/>
      <c r="BN1745" s="11"/>
      <c r="BO1745" s="11"/>
      <c r="BP1745" s="11"/>
      <c r="BQ1745" s="11"/>
      <c r="BR1745" s="11"/>
      <c r="BS1745" s="11"/>
      <c r="BT1745" s="11"/>
      <c r="BU1745" s="11"/>
      <c r="BV1745" s="11"/>
      <c r="BW1745" s="11"/>
      <c r="BX1745" s="11"/>
      <c r="BY1745" s="11"/>
      <c r="BZ1745" s="11"/>
      <c r="CA1745" s="11"/>
      <c r="CB1745" s="11"/>
    </row>
    <row r="1746" spans="1:80" s="9" customFormat="1" x14ac:dyDescent="0.2">
      <c r="A1746" s="7"/>
      <c r="B1746" s="105"/>
      <c r="C1746" s="106"/>
      <c r="D1746" s="107"/>
      <c r="E1746" s="107"/>
      <c r="F1746" s="108"/>
      <c r="G1746" s="109"/>
      <c r="H1746" s="109"/>
      <c r="I1746" s="109"/>
      <c r="J1746" s="109"/>
      <c r="K1746" s="110"/>
      <c r="L1746" s="181"/>
      <c r="M1746" s="181"/>
      <c r="N1746" s="11"/>
      <c r="O1746" s="186"/>
      <c r="P1746" s="186"/>
      <c r="Q1746" s="11"/>
      <c r="R1746" s="172"/>
      <c r="S1746" s="172"/>
      <c r="T1746" s="172"/>
      <c r="U1746" s="172"/>
      <c r="V1746" s="172"/>
      <c r="W1746" s="11"/>
      <c r="X1746" s="11"/>
      <c r="Y1746" s="11"/>
      <c r="Z1746" s="11"/>
      <c r="AA1746" s="11"/>
      <c r="AB1746" s="11"/>
      <c r="AC1746" s="11"/>
      <c r="AD1746" s="11"/>
      <c r="AE1746" s="11"/>
      <c r="AF1746" s="11"/>
      <c r="AG1746" s="11"/>
      <c r="AH1746" s="11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1"/>
      <c r="BH1746" s="11"/>
      <c r="BI1746" s="11"/>
      <c r="BJ1746" s="11"/>
      <c r="BK1746" s="11"/>
      <c r="BL1746" s="11"/>
      <c r="BM1746" s="11"/>
      <c r="BN1746" s="11"/>
      <c r="BO1746" s="11"/>
      <c r="BP1746" s="11"/>
      <c r="BQ1746" s="11"/>
      <c r="BR1746" s="11"/>
      <c r="BS1746" s="11"/>
      <c r="BT1746" s="11"/>
      <c r="BU1746" s="11"/>
      <c r="BV1746" s="11"/>
      <c r="BW1746" s="11"/>
      <c r="BX1746" s="11"/>
      <c r="BY1746" s="11"/>
      <c r="BZ1746" s="11"/>
      <c r="CA1746" s="11"/>
      <c r="CB1746" s="11"/>
    </row>
    <row r="1747" spans="1:80" s="9" customFormat="1" x14ac:dyDescent="0.2">
      <c r="A1747" s="7"/>
      <c r="B1747" s="105"/>
      <c r="C1747" s="106"/>
      <c r="D1747" s="107"/>
      <c r="E1747" s="107"/>
      <c r="F1747" s="108"/>
      <c r="G1747" s="109"/>
      <c r="H1747" s="109"/>
      <c r="I1747" s="109"/>
      <c r="J1747" s="109"/>
      <c r="K1747" s="110"/>
      <c r="L1747" s="181"/>
      <c r="M1747" s="181"/>
      <c r="N1747" s="11"/>
      <c r="O1747" s="186"/>
      <c r="P1747" s="186"/>
      <c r="Q1747" s="11"/>
      <c r="R1747" s="172"/>
      <c r="S1747" s="172"/>
      <c r="T1747" s="172"/>
      <c r="U1747" s="172"/>
      <c r="V1747" s="172"/>
      <c r="W1747" s="11"/>
      <c r="X1747" s="11"/>
      <c r="Y1747" s="11"/>
      <c r="Z1747" s="11"/>
      <c r="AA1747" s="11"/>
      <c r="AB1747" s="11"/>
      <c r="AC1747" s="11"/>
      <c r="AD1747" s="11"/>
      <c r="AE1747" s="11"/>
      <c r="AF1747" s="11"/>
      <c r="AG1747" s="11"/>
      <c r="AH1747" s="11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1"/>
      <c r="BH1747" s="11"/>
      <c r="BI1747" s="11"/>
      <c r="BJ1747" s="11"/>
      <c r="BK1747" s="11"/>
      <c r="BL1747" s="11"/>
      <c r="BM1747" s="11"/>
      <c r="BN1747" s="11"/>
      <c r="BO1747" s="11"/>
      <c r="BP1747" s="11"/>
      <c r="BQ1747" s="11"/>
      <c r="BR1747" s="11"/>
      <c r="BS1747" s="11"/>
      <c r="BT1747" s="11"/>
      <c r="BU1747" s="11"/>
      <c r="BV1747" s="11"/>
      <c r="BW1747" s="11"/>
      <c r="BX1747" s="11"/>
      <c r="BY1747" s="11"/>
      <c r="BZ1747" s="11"/>
      <c r="CA1747" s="11"/>
      <c r="CB1747" s="11"/>
    </row>
    <row r="1748" spans="1:80" s="9" customFormat="1" x14ac:dyDescent="0.2">
      <c r="A1748" s="7"/>
      <c r="B1748" s="105"/>
      <c r="C1748" s="106"/>
      <c r="D1748" s="107"/>
      <c r="E1748" s="107"/>
      <c r="F1748" s="108"/>
      <c r="G1748" s="109"/>
      <c r="H1748" s="109"/>
      <c r="I1748" s="109"/>
      <c r="J1748" s="109"/>
      <c r="K1748" s="110"/>
      <c r="L1748" s="181"/>
      <c r="M1748" s="181"/>
      <c r="N1748" s="11"/>
      <c r="O1748" s="186"/>
      <c r="P1748" s="186"/>
      <c r="Q1748" s="11"/>
      <c r="R1748" s="172"/>
      <c r="S1748" s="172"/>
      <c r="T1748" s="172"/>
      <c r="U1748" s="172"/>
      <c r="V1748" s="172"/>
      <c r="W1748" s="11"/>
      <c r="X1748" s="11"/>
      <c r="Y1748" s="11"/>
      <c r="Z1748" s="11"/>
      <c r="AA1748" s="11"/>
      <c r="AB1748" s="11"/>
      <c r="AC1748" s="11"/>
      <c r="AD1748" s="11"/>
      <c r="AE1748" s="11"/>
      <c r="AF1748" s="11"/>
      <c r="AG1748" s="11"/>
      <c r="AH1748" s="11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1"/>
      <c r="BH1748" s="11"/>
      <c r="BI1748" s="11"/>
      <c r="BJ1748" s="11"/>
      <c r="BK1748" s="11"/>
      <c r="BL1748" s="11"/>
      <c r="BM1748" s="11"/>
      <c r="BN1748" s="11"/>
      <c r="BO1748" s="11"/>
      <c r="BP1748" s="11"/>
      <c r="BQ1748" s="11"/>
      <c r="BR1748" s="11"/>
      <c r="BS1748" s="11"/>
      <c r="BT1748" s="11"/>
      <c r="BU1748" s="11"/>
      <c r="BV1748" s="11"/>
      <c r="BW1748" s="11"/>
      <c r="BX1748" s="11"/>
      <c r="BY1748" s="11"/>
      <c r="BZ1748" s="11"/>
      <c r="CA1748" s="11"/>
      <c r="CB1748" s="11"/>
    </row>
    <row r="1749" spans="1:80" s="9" customFormat="1" x14ac:dyDescent="0.2">
      <c r="A1749" s="7"/>
      <c r="B1749" s="105"/>
      <c r="C1749" s="106"/>
      <c r="D1749" s="107"/>
      <c r="E1749" s="107"/>
      <c r="F1749" s="108"/>
      <c r="G1749" s="109"/>
      <c r="H1749" s="109"/>
      <c r="I1749" s="109"/>
      <c r="J1749" s="109"/>
      <c r="K1749" s="110"/>
      <c r="L1749" s="181"/>
      <c r="M1749" s="181"/>
      <c r="N1749" s="11"/>
      <c r="O1749" s="186"/>
      <c r="P1749" s="186"/>
      <c r="Q1749" s="11"/>
      <c r="R1749" s="172"/>
      <c r="S1749" s="172"/>
      <c r="T1749" s="172"/>
      <c r="U1749" s="172"/>
      <c r="V1749" s="172"/>
      <c r="W1749" s="11"/>
      <c r="X1749" s="11"/>
      <c r="Y1749" s="11"/>
      <c r="Z1749" s="11"/>
      <c r="AA1749" s="11"/>
      <c r="AB1749" s="11"/>
      <c r="AC1749" s="11"/>
      <c r="AD1749" s="11"/>
      <c r="AE1749" s="11"/>
      <c r="AF1749" s="11"/>
      <c r="AG1749" s="11"/>
      <c r="AH1749" s="11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1"/>
      <c r="BH1749" s="11"/>
      <c r="BI1749" s="11"/>
      <c r="BJ1749" s="11"/>
      <c r="BK1749" s="11"/>
      <c r="BL1749" s="11"/>
      <c r="BM1749" s="11"/>
      <c r="BN1749" s="11"/>
      <c r="BO1749" s="11"/>
      <c r="BP1749" s="11"/>
      <c r="BQ1749" s="11"/>
      <c r="BR1749" s="11"/>
      <c r="BS1749" s="11"/>
      <c r="BT1749" s="11"/>
      <c r="BU1749" s="11"/>
      <c r="BV1749" s="11"/>
      <c r="BW1749" s="11"/>
      <c r="BX1749" s="11"/>
      <c r="BY1749" s="11"/>
      <c r="BZ1749" s="11"/>
      <c r="CA1749" s="11"/>
      <c r="CB1749" s="11"/>
    </row>
    <row r="1750" spans="1:80" s="9" customFormat="1" x14ac:dyDescent="0.2">
      <c r="A1750" s="7"/>
      <c r="B1750" s="105"/>
      <c r="C1750" s="106"/>
      <c r="D1750" s="107"/>
      <c r="E1750" s="107"/>
      <c r="F1750" s="108"/>
      <c r="G1750" s="109"/>
      <c r="H1750" s="109"/>
      <c r="I1750" s="109"/>
      <c r="J1750" s="109"/>
      <c r="K1750" s="110"/>
      <c r="L1750" s="181"/>
      <c r="M1750" s="181"/>
      <c r="N1750" s="11"/>
      <c r="O1750" s="186"/>
      <c r="P1750" s="186"/>
      <c r="Q1750" s="11"/>
      <c r="R1750" s="172"/>
      <c r="S1750" s="172"/>
      <c r="T1750" s="172"/>
      <c r="U1750" s="172"/>
      <c r="V1750" s="172"/>
      <c r="W1750" s="11"/>
      <c r="X1750" s="11"/>
      <c r="Y1750" s="11"/>
      <c r="Z1750" s="11"/>
      <c r="AA1750" s="11"/>
      <c r="AB1750" s="11"/>
      <c r="AC1750" s="11"/>
      <c r="AD1750" s="11"/>
      <c r="AE1750" s="11"/>
      <c r="AF1750" s="11"/>
      <c r="AG1750" s="11"/>
      <c r="AH1750" s="11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1"/>
      <c r="BH1750" s="11"/>
      <c r="BI1750" s="11"/>
      <c r="BJ1750" s="11"/>
      <c r="BK1750" s="11"/>
      <c r="BL1750" s="11"/>
      <c r="BM1750" s="11"/>
      <c r="BN1750" s="11"/>
      <c r="BO1750" s="11"/>
      <c r="BP1750" s="11"/>
      <c r="BQ1750" s="11"/>
      <c r="BR1750" s="11"/>
      <c r="BS1750" s="11"/>
      <c r="BT1750" s="11"/>
      <c r="BU1750" s="11"/>
      <c r="BV1750" s="11"/>
      <c r="BW1750" s="11"/>
      <c r="BX1750" s="11"/>
      <c r="BY1750" s="11"/>
      <c r="BZ1750" s="11"/>
      <c r="CA1750" s="11"/>
      <c r="CB1750" s="11"/>
    </row>
    <row r="1751" spans="1:80" s="9" customFormat="1" x14ac:dyDescent="0.2">
      <c r="A1751" s="7"/>
      <c r="B1751" s="105"/>
      <c r="C1751" s="106"/>
      <c r="D1751" s="107"/>
      <c r="E1751" s="107"/>
      <c r="F1751" s="108"/>
      <c r="G1751" s="109"/>
      <c r="H1751" s="109"/>
      <c r="I1751" s="109"/>
      <c r="J1751" s="109"/>
      <c r="K1751" s="110"/>
      <c r="L1751" s="181"/>
      <c r="M1751" s="181"/>
      <c r="N1751" s="11"/>
      <c r="O1751" s="186"/>
      <c r="P1751" s="186"/>
      <c r="Q1751" s="11"/>
      <c r="R1751" s="172"/>
      <c r="S1751" s="172"/>
      <c r="T1751" s="172"/>
      <c r="U1751" s="172"/>
      <c r="V1751" s="172"/>
      <c r="W1751" s="11"/>
      <c r="X1751" s="11"/>
      <c r="Y1751" s="11"/>
      <c r="Z1751" s="11"/>
      <c r="AA1751" s="11"/>
      <c r="AB1751" s="11"/>
      <c r="AC1751" s="11"/>
      <c r="AD1751" s="11"/>
      <c r="AE1751" s="11"/>
      <c r="AF1751" s="11"/>
      <c r="AG1751" s="11"/>
      <c r="AH1751" s="11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1"/>
      <c r="BH1751" s="11"/>
      <c r="BI1751" s="11"/>
      <c r="BJ1751" s="11"/>
      <c r="BK1751" s="11"/>
      <c r="BL1751" s="11"/>
      <c r="BM1751" s="11"/>
      <c r="BN1751" s="11"/>
      <c r="BO1751" s="11"/>
      <c r="BP1751" s="11"/>
      <c r="BQ1751" s="11"/>
      <c r="BR1751" s="11"/>
      <c r="BS1751" s="11"/>
      <c r="BT1751" s="11"/>
      <c r="BU1751" s="11"/>
      <c r="BV1751" s="11"/>
      <c r="BW1751" s="11"/>
      <c r="BX1751" s="11"/>
      <c r="BY1751" s="11"/>
      <c r="BZ1751" s="11"/>
      <c r="CA1751" s="11"/>
      <c r="CB1751" s="11"/>
    </row>
    <row r="1752" spans="1:80" s="9" customFormat="1" x14ac:dyDescent="0.2">
      <c r="A1752" s="7"/>
      <c r="B1752" s="105"/>
      <c r="C1752" s="106"/>
      <c r="D1752" s="107"/>
      <c r="E1752" s="107"/>
      <c r="F1752" s="108"/>
      <c r="G1752" s="109"/>
      <c r="H1752" s="109"/>
      <c r="I1752" s="109"/>
      <c r="J1752" s="109"/>
      <c r="K1752" s="110"/>
      <c r="L1752" s="181"/>
      <c r="M1752" s="181"/>
      <c r="N1752" s="11"/>
      <c r="O1752" s="186"/>
      <c r="P1752" s="186"/>
      <c r="Q1752" s="11"/>
      <c r="R1752" s="172"/>
      <c r="S1752" s="172"/>
      <c r="T1752" s="172"/>
      <c r="U1752" s="172"/>
      <c r="V1752" s="172"/>
      <c r="W1752" s="11"/>
      <c r="X1752" s="11"/>
      <c r="Y1752" s="11"/>
      <c r="Z1752" s="11"/>
      <c r="AA1752" s="11"/>
      <c r="AB1752" s="11"/>
      <c r="AC1752" s="11"/>
      <c r="AD1752" s="11"/>
      <c r="AE1752" s="11"/>
      <c r="AF1752" s="11"/>
      <c r="AG1752" s="11"/>
      <c r="AH1752" s="11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1"/>
      <c r="BH1752" s="11"/>
      <c r="BI1752" s="11"/>
      <c r="BJ1752" s="11"/>
      <c r="BK1752" s="11"/>
      <c r="BL1752" s="11"/>
      <c r="BM1752" s="11"/>
      <c r="BN1752" s="11"/>
      <c r="BO1752" s="11"/>
      <c r="BP1752" s="11"/>
      <c r="BQ1752" s="11"/>
      <c r="BR1752" s="11"/>
      <c r="BS1752" s="11"/>
      <c r="BT1752" s="11"/>
      <c r="BU1752" s="11"/>
      <c r="BV1752" s="11"/>
      <c r="BW1752" s="11"/>
      <c r="BX1752" s="11"/>
      <c r="BY1752" s="11"/>
      <c r="BZ1752" s="11"/>
      <c r="CA1752" s="11"/>
      <c r="CB1752" s="11"/>
    </row>
    <row r="1753" spans="1:80" s="9" customFormat="1" x14ac:dyDescent="0.2">
      <c r="A1753" s="7"/>
      <c r="B1753" s="105"/>
      <c r="C1753" s="106"/>
      <c r="D1753" s="107"/>
      <c r="E1753" s="107"/>
      <c r="F1753" s="108"/>
      <c r="G1753" s="109"/>
      <c r="H1753" s="109"/>
      <c r="I1753" s="109"/>
      <c r="J1753" s="109"/>
      <c r="K1753" s="110"/>
      <c r="L1753" s="181"/>
      <c r="M1753" s="181"/>
      <c r="N1753" s="11"/>
      <c r="O1753" s="186"/>
      <c r="P1753" s="186"/>
      <c r="Q1753" s="11"/>
      <c r="R1753" s="172"/>
      <c r="S1753" s="172"/>
      <c r="T1753" s="172"/>
      <c r="U1753" s="172"/>
      <c r="V1753" s="172"/>
      <c r="W1753" s="11"/>
      <c r="X1753" s="11"/>
      <c r="Y1753" s="11"/>
      <c r="Z1753" s="11"/>
      <c r="AA1753" s="11"/>
      <c r="AB1753" s="11"/>
      <c r="AC1753" s="11"/>
      <c r="AD1753" s="11"/>
      <c r="AE1753" s="11"/>
      <c r="AF1753" s="11"/>
      <c r="AG1753" s="11"/>
      <c r="AH1753" s="11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1"/>
      <c r="BH1753" s="11"/>
      <c r="BI1753" s="11"/>
      <c r="BJ1753" s="11"/>
      <c r="BK1753" s="11"/>
      <c r="BL1753" s="11"/>
      <c r="BM1753" s="11"/>
      <c r="BN1753" s="11"/>
      <c r="BO1753" s="11"/>
      <c r="BP1753" s="11"/>
      <c r="BQ1753" s="11"/>
      <c r="BR1753" s="11"/>
      <c r="BS1753" s="11"/>
      <c r="BT1753" s="11"/>
      <c r="BU1753" s="11"/>
      <c r="BV1753" s="11"/>
      <c r="BW1753" s="11"/>
      <c r="BX1753" s="11"/>
      <c r="BY1753" s="11"/>
      <c r="BZ1753" s="11"/>
      <c r="CA1753" s="11"/>
      <c r="CB1753" s="11"/>
    </row>
    <row r="1754" spans="1:80" s="9" customFormat="1" x14ac:dyDescent="0.2">
      <c r="A1754" s="7"/>
      <c r="B1754" s="105"/>
      <c r="C1754" s="106"/>
      <c r="D1754" s="107"/>
      <c r="E1754" s="107"/>
      <c r="F1754" s="108"/>
      <c r="G1754" s="109"/>
      <c r="H1754" s="109"/>
      <c r="I1754" s="109"/>
      <c r="J1754" s="109"/>
      <c r="K1754" s="110"/>
      <c r="L1754" s="181"/>
      <c r="M1754" s="181"/>
      <c r="N1754" s="11"/>
      <c r="O1754" s="186"/>
      <c r="P1754" s="186"/>
      <c r="Q1754" s="11"/>
      <c r="R1754" s="172"/>
      <c r="S1754" s="172"/>
      <c r="T1754" s="172"/>
      <c r="U1754" s="172"/>
      <c r="V1754" s="172"/>
      <c r="W1754" s="11"/>
      <c r="X1754" s="11"/>
      <c r="Y1754" s="11"/>
      <c r="Z1754" s="11"/>
      <c r="AA1754" s="11"/>
      <c r="AB1754" s="11"/>
      <c r="AC1754" s="11"/>
      <c r="AD1754" s="11"/>
      <c r="AE1754" s="11"/>
      <c r="AF1754" s="11"/>
      <c r="AG1754" s="11"/>
      <c r="AH1754" s="11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1"/>
      <c r="BH1754" s="11"/>
      <c r="BI1754" s="11"/>
      <c r="BJ1754" s="11"/>
      <c r="BK1754" s="11"/>
      <c r="BL1754" s="11"/>
      <c r="BM1754" s="11"/>
      <c r="BN1754" s="11"/>
      <c r="BO1754" s="11"/>
      <c r="BP1754" s="11"/>
      <c r="BQ1754" s="11"/>
      <c r="BR1754" s="11"/>
      <c r="BS1754" s="11"/>
      <c r="BT1754" s="11"/>
      <c r="BU1754" s="11"/>
      <c r="BV1754" s="11"/>
      <c r="BW1754" s="11"/>
      <c r="BX1754" s="11"/>
      <c r="BY1754" s="11"/>
      <c r="BZ1754" s="11"/>
      <c r="CA1754" s="11"/>
      <c r="CB1754" s="11"/>
    </row>
    <row r="1755" spans="1:80" s="9" customFormat="1" x14ac:dyDescent="0.2">
      <c r="A1755" s="7"/>
      <c r="B1755" s="105"/>
      <c r="C1755" s="106"/>
      <c r="D1755" s="107"/>
      <c r="E1755" s="107"/>
      <c r="F1755" s="108"/>
      <c r="G1755" s="109"/>
      <c r="H1755" s="109"/>
      <c r="I1755" s="109"/>
      <c r="J1755" s="109"/>
      <c r="K1755" s="110"/>
      <c r="L1755" s="181"/>
      <c r="M1755" s="181"/>
      <c r="N1755" s="11"/>
      <c r="O1755" s="186"/>
      <c r="P1755" s="186"/>
      <c r="Q1755" s="11"/>
      <c r="R1755" s="172"/>
      <c r="S1755" s="172"/>
      <c r="T1755" s="172"/>
      <c r="U1755" s="172"/>
      <c r="V1755" s="172"/>
      <c r="W1755" s="11"/>
      <c r="X1755" s="11"/>
      <c r="Y1755" s="11"/>
      <c r="Z1755" s="11"/>
      <c r="AA1755" s="11"/>
      <c r="AB1755" s="11"/>
      <c r="AC1755" s="11"/>
      <c r="AD1755" s="11"/>
      <c r="AE1755" s="11"/>
      <c r="AF1755" s="11"/>
      <c r="AG1755" s="11"/>
      <c r="AH1755" s="11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1"/>
      <c r="BH1755" s="11"/>
      <c r="BI1755" s="11"/>
      <c r="BJ1755" s="11"/>
      <c r="BK1755" s="11"/>
      <c r="BL1755" s="11"/>
      <c r="BM1755" s="11"/>
      <c r="BN1755" s="11"/>
      <c r="BO1755" s="11"/>
      <c r="BP1755" s="11"/>
      <c r="BQ1755" s="11"/>
      <c r="BR1755" s="11"/>
      <c r="BS1755" s="11"/>
      <c r="BT1755" s="11"/>
      <c r="BU1755" s="11"/>
      <c r="BV1755" s="11"/>
      <c r="BW1755" s="11"/>
      <c r="BX1755" s="11"/>
      <c r="BY1755" s="11"/>
      <c r="BZ1755" s="11"/>
      <c r="CA1755" s="11"/>
      <c r="CB1755" s="11"/>
    </row>
    <row r="1756" spans="1:80" s="9" customFormat="1" x14ac:dyDescent="0.2">
      <c r="A1756" s="7"/>
      <c r="B1756" s="105"/>
      <c r="C1756" s="106"/>
      <c r="D1756" s="107"/>
      <c r="E1756" s="107"/>
      <c r="F1756" s="108"/>
      <c r="G1756" s="109"/>
      <c r="H1756" s="109"/>
      <c r="I1756" s="109"/>
      <c r="J1756" s="109"/>
      <c r="K1756" s="110"/>
      <c r="L1756" s="181"/>
      <c r="M1756" s="181"/>
      <c r="N1756" s="11"/>
      <c r="O1756" s="186"/>
      <c r="P1756" s="186"/>
      <c r="Q1756" s="11"/>
      <c r="R1756" s="172"/>
      <c r="S1756" s="172"/>
      <c r="T1756" s="172"/>
      <c r="U1756" s="172"/>
      <c r="V1756" s="172"/>
      <c r="W1756" s="11"/>
      <c r="X1756" s="11"/>
      <c r="Y1756" s="11"/>
      <c r="Z1756" s="11"/>
      <c r="AA1756" s="11"/>
      <c r="AB1756" s="11"/>
      <c r="AC1756" s="11"/>
      <c r="AD1756" s="11"/>
      <c r="AE1756" s="11"/>
      <c r="AF1756" s="11"/>
      <c r="AG1756" s="11"/>
      <c r="AH1756" s="11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1"/>
      <c r="BH1756" s="11"/>
      <c r="BI1756" s="11"/>
      <c r="BJ1756" s="11"/>
      <c r="BK1756" s="11"/>
      <c r="BL1756" s="11"/>
      <c r="BM1756" s="11"/>
      <c r="BN1756" s="11"/>
      <c r="BO1756" s="11"/>
      <c r="BP1756" s="11"/>
      <c r="BQ1756" s="11"/>
      <c r="BR1756" s="11"/>
      <c r="BS1756" s="11"/>
      <c r="BT1756" s="11"/>
      <c r="BU1756" s="11"/>
      <c r="BV1756" s="11"/>
      <c r="BW1756" s="11"/>
      <c r="BX1756" s="11"/>
      <c r="BY1756" s="11"/>
      <c r="BZ1756" s="11"/>
      <c r="CA1756" s="11"/>
      <c r="CB1756" s="11"/>
    </row>
    <row r="1757" spans="1:80" s="9" customFormat="1" x14ac:dyDescent="0.2">
      <c r="A1757" s="7"/>
      <c r="B1757" s="105"/>
      <c r="C1757" s="106"/>
      <c r="D1757" s="107"/>
      <c r="E1757" s="107"/>
      <c r="F1757" s="108"/>
      <c r="G1757" s="109"/>
      <c r="H1757" s="109"/>
      <c r="I1757" s="109"/>
      <c r="J1757" s="109"/>
      <c r="K1757" s="110"/>
      <c r="L1757" s="181"/>
      <c r="M1757" s="181"/>
      <c r="N1757" s="11"/>
      <c r="O1757" s="186"/>
      <c r="P1757" s="186"/>
      <c r="Q1757" s="11"/>
      <c r="R1757" s="172"/>
      <c r="S1757" s="172"/>
      <c r="T1757" s="172"/>
      <c r="U1757" s="172"/>
      <c r="V1757" s="172"/>
      <c r="W1757" s="11"/>
      <c r="X1757" s="11"/>
      <c r="Y1757" s="11"/>
      <c r="Z1757" s="11"/>
      <c r="AA1757" s="11"/>
      <c r="AB1757" s="11"/>
      <c r="AC1757" s="11"/>
      <c r="AD1757" s="11"/>
      <c r="AE1757" s="11"/>
      <c r="AF1757" s="11"/>
      <c r="AG1757" s="11"/>
      <c r="AH1757" s="11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1"/>
      <c r="BH1757" s="11"/>
      <c r="BI1757" s="11"/>
      <c r="BJ1757" s="11"/>
      <c r="BK1757" s="11"/>
      <c r="BL1757" s="11"/>
      <c r="BM1757" s="11"/>
      <c r="BN1757" s="11"/>
      <c r="BO1757" s="11"/>
      <c r="BP1757" s="11"/>
      <c r="BQ1757" s="11"/>
      <c r="BR1757" s="11"/>
      <c r="BS1757" s="11"/>
      <c r="BT1757" s="11"/>
      <c r="BU1757" s="11"/>
      <c r="BV1757" s="11"/>
      <c r="BW1757" s="11"/>
      <c r="BX1757" s="11"/>
      <c r="BY1757" s="11"/>
      <c r="BZ1757" s="11"/>
      <c r="CA1757" s="11"/>
      <c r="CB1757" s="11"/>
    </row>
    <row r="1758" spans="1:80" s="9" customFormat="1" x14ac:dyDescent="0.2">
      <c r="A1758" s="7"/>
      <c r="B1758" s="105"/>
      <c r="C1758" s="106"/>
      <c r="D1758" s="107"/>
      <c r="E1758" s="107"/>
      <c r="F1758" s="108"/>
      <c r="G1758" s="109"/>
      <c r="H1758" s="109"/>
      <c r="I1758" s="109"/>
      <c r="J1758" s="109"/>
      <c r="K1758" s="110"/>
      <c r="L1758" s="181"/>
      <c r="M1758" s="181"/>
      <c r="N1758" s="11"/>
      <c r="O1758" s="186"/>
      <c r="P1758" s="186"/>
      <c r="Q1758" s="11"/>
      <c r="R1758" s="172"/>
      <c r="S1758" s="172"/>
      <c r="T1758" s="172"/>
      <c r="U1758" s="172"/>
      <c r="V1758" s="172"/>
      <c r="W1758" s="11"/>
      <c r="X1758" s="11"/>
      <c r="Y1758" s="11"/>
      <c r="Z1758" s="11"/>
      <c r="AA1758" s="11"/>
      <c r="AB1758" s="11"/>
      <c r="AC1758" s="11"/>
      <c r="AD1758" s="11"/>
      <c r="AE1758" s="11"/>
      <c r="AF1758" s="11"/>
      <c r="AG1758" s="11"/>
      <c r="AH1758" s="11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1"/>
      <c r="BH1758" s="11"/>
      <c r="BI1758" s="11"/>
      <c r="BJ1758" s="11"/>
      <c r="BK1758" s="11"/>
      <c r="BL1758" s="11"/>
      <c r="BM1758" s="11"/>
      <c r="BN1758" s="11"/>
      <c r="BO1758" s="11"/>
      <c r="BP1758" s="11"/>
      <c r="BQ1758" s="11"/>
      <c r="BR1758" s="11"/>
      <c r="BS1758" s="11"/>
      <c r="BT1758" s="11"/>
      <c r="BU1758" s="11"/>
      <c r="BV1758" s="11"/>
      <c r="BW1758" s="11"/>
      <c r="BX1758" s="11"/>
      <c r="BY1758" s="11"/>
      <c r="BZ1758" s="11"/>
      <c r="CA1758" s="11"/>
      <c r="CB1758" s="11"/>
    </row>
    <row r="1759" spans="1:80" s="9" customFormat="1" x14ac:dyDescent="0.2">
      <c r="A1759" s="7"/>
      <c r="B1759" s="105"/>
      <c r="C1759" s="106"/>
      <c r="D1759" s="107"/>
      <c r="E1759" s="107"/>
      <c r="F1759" s="108"/>
      <c r="G1759" s="109"/>
      <c r="H1759" s="109"/>
      <c r="I1759" s="109"/>
      <c r="J1759" s="109"/>
      <c r="K1759" s="110"/>
      <c r="L1759" s="181"/>
      <c r="M1759" s="181"/>
      <c r="N1759" s="11"/>
      <c r="O1759" s="186"/>
      <c r="P1759" s="186"/>
      <c r="Q1759" s="11"/>
      <c r="R1759" s="172"/>
      <c r="S1759" s="172"/>
      <c r="T1759" s="172"/>
      <c r="U1759" s="172"/>
      <c r="V1759" s="172"/>
      <c r="W1759" s="11"/>
      <c r="X1759" s="11"/>
      <c r="Y1759" s="11"/>
      <c r="Z1759" s="11"/>
      <c r="AA1759" s="11"/>
      <c r="AB1759" s="11"/>
      <c r="AC1759" s="11"/>
      <c r="AD1759" s="11"/>
      <c r="AE1759" s="11"/>
      <c r="AF1759" s="11"/>
      <c r="AG1759" s="11"/>
      <c r="AH1759" s="11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1"/>
      <c r="BH1759" s="11"/>
      <c r="BI1759" s="11"/>
      <c r="BJ1759" s="11"/>
      <c r="BK1759" s="11"/>
      <c r="BL1759" s="11"/>
      <c r="BM1759" s="11"/>
      <c r="BN1759" s="11"/>
      <c r="BO1759" s="11"/>
      <c r="BP1759" s="11"/>
      <c r="BQ1759" s="11"/>
      <c r="BR1759" s="11"/>
      <c r="BS1759" s="11"/>
      <c r="BT1759" s="11"/>
      <c r="BU1759" s="11"/>
      <c r="BV1759" s="11"/>
      <c r="BW1759" s="11"/>
      <c r="BX1759" s="11"/>
      <c r="BY1759" s="11"/>
      <c r="BZ1759" s="11"/>
      <c r="CA1759" s="11"/>
      <c r="CB1759" s="11"/>
    </row>
    <row r="1760" spans="1:80" s="9" customFormat="1" x14ac:dyDescent="0.2">
      <c r="A1760" s="7"/>
      <c r="B1760" s="105"/>
      <c r="C1760" s="106"/>
      <c r="D1760" s="107"/>
      <c r="E1760" s="107"/>
      <c r="F1760" s="108"/>
      <c r="G1760" s="109"/>
      <c r="H1760" s="109"/>
      <c r="I1760" s="109"/>
      <c r="J1760" s="109"/>
      <c r="K1760" s="110"/>
      <c r="L1760" s="181"/>
      <c r="M1760" s="181"/>
      <c r="N1760" s="11"/>
      <c r="O1760" s="186"/>
      <c r="P1760" s="186"/>
      <c r="Q1760" s="11"/>
      <c r="R1760" s="172"/>
      <c r="S1760" s="172"/>
      <c r="T1760" s="172"/>
      <c r="U1760" s="172"/>
      <c r="V1760" s="172"/>
      <c r="W1760" s="11"/>
      <c r="X1760" s="11"/>
      <c r="Y1760" s="11"/>
      <c r="Z1760" s="11"/>
      <c r="AA1760" s="11"/>
      <c r="AB1760" s="11"/>
      <c r="AC1760" s="11"/>
      <c r="AD1760" s="11"/>
      <c r="AE1760" s="11"/>
      <c r="AF1760" s="11"/>
      <c r="AG1760" s="11"/>
      <c r="AH1760" s="11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1"/>
      <c r="BH1760" s="11"/>
      <c r="BI1760" s="11"/>
      <c r="BJ1760" s="11"/>
      <c r="BK1760" s="11"/>
      <c r="BL1760" s="11"/>
      <c r="BM1760" s="11"/>
      <c r="BN1760" s="11"/>
      <c r="BO1760" s="11"/>
      <c r="BP1760" s="11"/>
      <c r="BQ1760" s="11"/>
      <c r="BR1760" s="11"/>
      <c r="BS1760" s="11"/>
      <c r="BT1760" s="11"/>
      <c r="BU1760" s="11"/>
      <c r="BV1760" s="11"/>
      <c r="BW1760" s="11"/>
      <c r="BX1760" s="11"/>
      <c r="BY1760" s="11"/>
      <c r="BZ1760" s="11"/>
      <c r="CA1760" s="11"/>
      <c r="CB1760" s="11"/>
    </row>
    <row r="1761" spans="1:80" s="9" customFormat="1" x14ac:dyDescent="0.2">
      <c r="A1761" s="7"/>
      <c r="B1761" s="105"/>
      <c r="C1761" s="106"/>
      <c r="D1761" s="107"/>
      <c r="E1761" s="107"/>
      <c r="F1761" s="108"/>
      <c r="G1761" s="109"/>
      <c r="H1761" s="109"/>
      <c r="I1761" s="109"/>
      <c r="J1761" s="109"/>
      <c r="K1761" s="110"/>
      <c r="L1761" s="181"/>
      <c r="M1761" s="181"/>
      <c r="N1761" s="11"/>
      <c r="O1761" s="186"/>
      <c r="P1761" s="186"/>
      <c r="Q1761" s="11"/>
      <c r="R1761" s="172"/>
      <c r="S1761" s="172"/>
      <c r="T1761" s="172"/>
      <c r="U1761" s="172"/>
      <c r="V1761" s="172"/>
      <c r="W1761" s="11"/>
      <c r="X1761" s="11"/>
      <c r="Y1761" s="11"/>
      <c r="Z1761" s="11"/>
      <c r="AA1761" s="11"/>
      <c r="AB1761" s="11"/>
      <c r="AC1761" s="11"/>
      <c r="AD1761" s="11"/>
      <c r="AE1761" s="11"/>
      <c r="AF1761" s="11"/>
      <c r="AG1761" s="11"/>
      <c r="AH1761" s="11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1"/>
      <c r="BH1761" s="11"/>
      <c r="BI1761" s="11"/>
      <c r="BJ1761" s="11"/>
      <c r="BK1761" s="11"/>
      <c r="BL1761" s="11"/>
      <c r="BM1761" s="11"/>
      <c r="BN1761" s="11"/>
      <c r="BO1761" s="11"/>
      <c r="BP1761" s="11"/>
      <c r="BQ1761" s="11"/>
      <c r="BR1761" s="11"/>
      <c r="BS1761" s="11"/>
      <c r="BT1761" s="11"/>
      <c r="BU1761" s="11"/>
      <c r="BV1761" s="11"/>
      <c r="BW1761" s="11"/>
      <c r="BX1761" s="11"/>
      <c r="BY1761" s="11"/>
      <c r="BZ1761" s="11"/>
      <c r="CA1761" s="11"/>
      <c r="CB1761" s="11"/>
    </row>
    <row r="1762" spans="1:80" s="9" customFormat="1" x14ac:dyDescent="0.2">
      <c r="A1762" s="7"/>
      <c r="B1762" s="105"/>
      <c r="C1762" s="106"/>
      <c r="D1762" s="107"/>
      <c r="E1762" s="107"/>
      <c r="F1762" s="108"/>
      <c r="G1762" s="109"/>
      <c r="H1762" s="109"/>
      <c r="I1762" s="109"/>
      <c r="J1762" s="109"/>
      <c r="K1762" s="110"/>
      <c r="L1762" s="181"/>
      <c r="M1762" s="181"/>
      <c r="N1762" s="11"/>
      <c r="O1762" s="186"/>
      <c r="P1762" s="186"/>
      <c r="Q1762" s="11"/>
      <c r="R1762" s="172"/>
      <c r="S1762" s="172"/>
      <c r="T1762" s="172"/>
      <c r="U1762" s="172"/>
      <c r="V1762" s="172"/>
      <c r="W1762" s="11"/>
      <c r="X1762" s="11"/>
      <c r="Y1762" s="11"/>
      <c r="Z1762" s="11"/>
      <c r="AA1762" s="11"/>
      <c r="AB1762" s="11"/>
      <c r="AC1762" s="11"/>
      <c r="AD1762" s="11"/>
      <c r="AE1762" s="11"/>
      <c r="AF1762" s="11"/>
      <c r="AG1762" s="11"/>
      <c r="AH1762" s="11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1"/>
      <c r="BH1762" s="11"/>
      <c r="BI1762" s="11"/>
      <c r="BJ1762" s="11"/>
      <c r="BK1762" s="11"/>
      <c r="BL1762" s="11"/>
      <c r="BM1762" s="11"/>
      <c r="BN1762" s="11"/>
      <c r="BO1762" s="11"/>
      <c r="BP1762" s="11"/>
      <c r="BQ1762" s="11"/>
      <c r="BR1762" s="11"/>
      <c r="BS1762" s="11"/>
      <c r="BT1762" s="11"/>
      <c r="BU1762" s="11"/>
      <c r="BV1762" s="11"/>
      <c r="BW1762" s="11"/>
      <c r="BX1762" s="11"/>
      <c r="BY1762" s="11"/>
      <c r="BZ1762" s="11"/>
      <c r="CA1762" s="11"/>
      <c r="CB1762" s="11"/>
    </row>
    <row r="1763" spans="1:80" s="9" customFormat="1" x14ac:dyDescent="0.2">
      <c r="A1763" s="7"/>
      <c r="B1763" s="105"/>
      <c r="C1763" s="106"/>
      <c r="D1763" s="107"/>
      <c r="E1763" s="107"/>
      <c r="F1763" s="108"/>
      <c r="G1763" s="109"/>
      <c r="H1763" s="109"/>
      <c r="I1763" s="109"/>
      <c r="J1763" s="109"/>
      <c r="K1763" s="110"/>
      <c r="L1763" s="181"/>
      <c r="M1763" s="181"/>
      <c r="N1763" s="11"/>
      <c r="O1763" s="186"/>
      <c r="P1763" s="186"/>
      <c r="Q1763" s="11"/>
      <c r="R1763" s="172"/>
      <c r="S1763" s="172"/>
      <c r="T1763" s="172"/>
      <c r="U1763" s="172"/>
      <c r="V1763" s="172"/>
      <c r="W1763" s="11"/>
      <c r="X1763" s="11"/>
      <c r="Y1763" s="11"/>
      <c r="Z1763" s="11"/>
      <c r="AA1763" s="11"/>
      <c r="AB1763" s="11"/>
      <c r="AC1763" s="11"/>
      <c r="AD1763" s="11"/>
      <c r="AE1763" s="11"/>
      <c r="AF1763" s="11"/>
      <c r="AG1763" s="11"/>
      <c r="AH1763" s="11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1"/>
      <c r="BH1763" s="11"/>
      <c r="BI1763" s="11"/>
      <c r="BJ1763" s="11"/>
      <c r="BK1763" s="11"/>
      <c r="BL1763" s="11"/>
      <c r="BM1763" s="11"/>
      <c r="BN1763" s="11"/>
      <c r="BO1763" s="11"/>
      <c r="BP1763" s="11"/>
      <c r="BQ1763" s="11"/>
      <c r="BR1763" s="11"/>
      <c r="BS1763" s="11"/>
      <c r="BT1763" s="11"/>
      <c r="BU1763" s="11"/>
      <c r="BV1763" s="11"/>
      <c r="BW1763" s="11"/>
      <c r="BX1763" s="11"/>
      <c r="BY1763" s="11"/>
      <c r="BZ1763" s="11"/>
      <c r="CA1763" s="11"/>
      <c r="CB1763" s="11"/>
    </row>
    <row r="1764" spans="1:80" s="9" customFormat="1" x14ac:dyDescent="0.2">
      <c r="A1764" s="7"/>
      <c r="B1764" s="105"/>
      <c r="C1764" s="106"/>
      <c r="D1764" s="107"/>
      <c r="E1764" s="107"/>
      <c r="F1764" s="108"/>
      <c r="G1764" s="109"/>
      <c r="H1764" s="109"/>
      <c r="I1764" s="109"/>
      <c r="J1764" s="109"/>
      <c r="K1764" s="110"/>
      <c r="L1764" s="181"/>
      <c r="M1764" s="181"/>
      <c r="N1764" s="11"/>
      <c r="O1764" s="186"/>
      <c r="P1764" s="186"/>
      <c r="Q1764" s="11"/>
      <c r="R1764" s="172"/>
      <c r="S1764" s="172"/>
      <c r="T1764" s="172"/>
      <c r="U1764" s="172"/>
      <c r="V1764" s="172"/>
      <c r="W1764" s="11"/>
      <c r="X1764" s="11"/>
      <c r="Y1764" s="11"/>
      <c r="Z1764" s="11"/>
      <c r="AA1764" s="11"/>
      <c r="AB1764" s="11"/>
      <c r="AC1764" s="11"/>
      <c r="AD1764" s="11"/>
      <c r="AE1764" s="11"/>
      <c r="AF1764" s="11"/>
      <c r="AG1764" s="11"/>
      <c r="AH1764" s="11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1"/>
      <c r="BH1764" s="11"/>
      <c r="BI1764" s="11"/>
      <c r="BJ1764" s="11"/>
      <c r="BK1764" s="11"/>
      <c r="BL1764" s="11"/>
      <c r="BM1764" s="11"/>
      <c r="BN1764" s="11"/>
      <c r="BO1764" s="11"/>
      <c r="BP1764" s="11"/>
      <c r="BQ1764" s="11"/>
      <c r="BR1764" s="11"/>
      <c r="BS1764" s="11"/>
      <c r="BT1764" s="11"/>
      <c r="BU1764" s="11"/>
      <c r="BV1764" s="11"/>
      <c r="BW1764" s="11"/>
      <c r="BX1764" s="11"/>
      <c r="BY1764" s="11"/>
      <c r="BZ1764" s="11"/>
      <c r="CA1764" s="11"/>
      <c r="CB1764" s="11"/>
    </row>
    <row r="1765" spans="1:80" s="9" customFormat="1" x14ac:dyDescent="0.2">
      <c r="A1765" s="7"/>
      <c r="B1765" s="105"/>
      <c r="C1765" s="106"/>
      <c r="D1765" s="107"/>
      <c r="E1765" s="107"/>
      <c r="F1765" s="108"/>
      <c r="G1765" s="109"/>
      <c r="H1765" s="109"/>
      <c r="I1765" s="109"/>
      <c r="J1765" s="109"/>
      <c r="K1765" s="110"/>
      <c r="L1765" s="181"/>
      <c r="M1765" s="181"/>
      <c r="N1765" s="11"/>
      <c r="O1765" s="186"/>
      <c r="P1765" s="186"/>
      <c r="Q1765" s="11"/>
      <c r="R1765" s="172"/>
      <c r="S1765" s="172"/>
      <c r="T1765" s="172"/>
      <c r="U1765" s="172"/>
      <c r="V1765" s="172"/>
      <c r="W1765" s="11"/>
      <c r="X1765" s="11"/>
      <c r="Y1765" s="11"/>
      <c r="Z1765" s="11"/>
      <c r="AA1765" s="11"/>
      <c r="AB1765" s="11"/>
      <c r="AC1765" s="11"/>
      <c r="AD1765" s="11"/>
      <c r="AE1765" s="11"/>
      <c r="AF1765" s="11"/>
      <c r="AG1765" s="11"/>
      <c r="AH1765" s="11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1"/>
      <c r="BH1765" s="11"/>
      <c r="BI1765" s="11"/>
      <c r="BJ1765" s="11"/>
      <c r="BK1765" s="11"/>
      <c r="BL1765" s="11"/>
      <c r="BM1765" s="11"/>
      <c r="BN1765" s="11"/>
      <c r="BO1765" s="11"/>
      <c r="BP1765" s="11"/>
      <c r="BQ1765" s="11"/>
      <c r="BR1765" s="11"/>
      <c r="BS1765" s="11"/>
      <c r="BT1765" s="11"/>
      <c r="BU1765" s="11"/>
      <c r="BV1765" s="11"/>
      <c r="BW1765" s="11"/>
      <c r="BX1765" s="11"/>
      <c r="BY1765" s="11"/>
      <c r="BZ1765" s="11"/>
      <c r="CA1765" s="11"/>
      <c r="CB1765" s="11"/>
    </row>
    <row r="1766" spans="1:80" s="9" customFormat="1" x14ac:dyDescent="0.2">
      <c r="A1766" s="7"/>
      <c r="B1766" s="105"/>
      <c r="C1766" s="106"/>
      <c r="D1766" s="107"/>
      <c r="E1766" s="107"/>
      <c r="F1766" s="108"/>
      <c r="G1766" s="109"/>
      <c r="H1766" s="109"/>
      <c r="I1766" s="109"/>
      <c r="J1766" s="109"/>
      <c r="K1766" s="110"/>
      <c r="L1766" s="181"/>
      <c r="M1766" s="181"/>
      <c r="N1766" s="11"/>
      <c r="O1766" s="186"/>
      <c r="P1766" s="186"/>
      <c r="Q1766" s="11"/>
      <c r="R1766" s="172"/>
      <c r="S1766" s="172"/>
      <c r="T1766" s="172"/>
      <c r="U1766" s="172"/>
      <c r="V1766" s="172"/>
      <c r="W1766" s="11"/>
      <c r="X1766" s="11"/>
      <c r="Y1766" s="11"/>
      <c r="Z1766" s="11"/>
      <c r="AA1766" s="11"/>
      <c r="AB1766" s="11"/>
      <c r="AC1766" s="11"/>
      <c r="AD1766" s="11"/>
      <c r="AE1766" s="11"/>
      <c r="AF1766" s="11"/>
      <c r="AG1766" s="11"/>
      <c r="AH1766" s="11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1"/>
      <c r="BH1766" s="11"/>
      <c r="BI1766" s="11"/>
      <c r="BJ1766" s="11"/>
      <c r="BK1766" s="11"/>
      <c r="BL1766" s="11"/>
      <c r="BM1766" s="11"/>
      <c r="BN1766" s="11"/>
      <c r="BO1766" s="11"/>
      <c r="BP1766" s="11"/>
      <c r="BQ1766" s="11"/>
      <c r="BR1766" s="11"/>
      <c r="BS1766" s="11"/>
      <c r="BT1766" s="11"/>
      <c r="BU1766" s="11"/>
      <c r="BV1766" s="11"/>
      <c r="BW1766" s="11"/>
      <c r="BX1766" s="11"/>
      <c r="BY1766" s="11"/>
      <c r="BZ1766" s="11"/>
      <c r="CA1766" s="11"/>
      <c r="CB1766" s="11"/>
    </row>
    <row r="1767" spans="1:80" s="9" customFormat="1" x14ac:dyDescent="0.2">
      <c r="A1767" s="7"/>
      <c r="B1767" s="105"/>
      <c r="C1767" s="106"/>
      <c r="D1767" s="107"/>
      <c r="E1767" s="107"/>
      <c r="F1767" s="108"/>
      <c r="G1767" s="109"/>
      <c r="H1767" s="109"/>
      <c r="I1767" s="109"/>
      <c r="J1767" s="109"/>
      <c r="K1767" s="110"/>
      <c r="L1767" s="181"/>
      <c r="M1767" s="181"/>
      <c r="N1767" s="11"/>
      <c r="O1767" s="186"/>
      <c r="P1767" s="186"/>
      <c r="Q1767" s="11"/>
      <c r="R1767" s="172"/>
      <c r="S1767" s="172"/>
      <c r="T1767" s="172"/>
      <c r="U1767" s="172"/>
      <c r="V1767" s="172"/>
      <c r="W1767" s="11"/>
      <c r="X1767" s="11"/>
      <c r="Y1767" s="11"/>
      <c r="Z1767" s="11"/>
      <c r="AA1767" s="11"/>
      <c r="AB1767" s="11"/>
      <c r="AC1767" s="11"/>
      <c r="AD1767" s="11"/>
      <c r="AE1767" s="11"/>
      <c r="AF1767" s="11"/>
      <c r="AG1767" s="11"/>
      <c r="AH1767" s="11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1"/>
      <c r="BH1767" s="11"/>
      <c r="BI1767" s="11"/>
      <c r="BJ1767" s="11"/>
      <c r="BK1767" s="11"/>
      <c r="BL1767" s="11"/>
      <c r="BM1767" s="11"/>
      <c r="BN1767" s="11"/>
      <c r="BO1767" s="11"/>
      <c r="BP1767" s="11"/>
      <c r="BQ1767" s="11"/>
      <c r="BR1767" s="11"/>
      <c r="BS1767" s="11"/>
      <c r="BT1767" s="11"/>
      <c r="BU1767" s="11"/>
      <c r="BV1767" s="11"/>
      <c r="BW1767" s="11"/>
      <c r="BX1767" s="11"/>
      <c r="BY1767" s="11"/>
      <c r="BZ1767" s="11"/>
      <c r="CA1767" s="11"/>
      <c r="CB1767" s="11"/>
    </row>
    <row r="1768" spans="1:80" s="9" customFormat="1" x14ac:dyDescent="0.2">
      <c r="A1768" s="7"/>
      <c r="B1768" s="105"/>
      <c r="C1768" s="106"/>
      <c r="D1768" s="107"/>
      <c r="E1768" s="107"/>
      <c r="F1768" s="108"/>
      <c r="G1768" s="109"/>
      <c r="H1768" s="109"/>
      <c r="I1768" s="109"/>
      <c r="J1768" s="109"/>
      <c r="K1768" s="110"/>
      <c r="L1768" s="181"/>
      <c r="M1768" s="181"/>
      <c r="N1768" s="11"/>
      <c r="O1768" s="186"/>
      <c r="P1768" s="186"/>
      <c r="Q1768" s="11"/>
      <c r="R1768" s="172"/>
      <c r="S1768" s="172"/>
      <c r="T1768" s="172"/>
      <c r="U1768" s="172"/>
      <c r="V1768" s="172"/>
      <c r="W1768" s="11"/>
      <c r="X1768" s="11"/>
      <c r="Y1768" s="11"/>
      <c r="Z1768" s="11"/>
      <c r="AA1768" s="11"/>
      <c r="AB1768" s="11"/>
      <c r="AC1768" s="11"/>
      <c r="AD1768" s="11"/>
      <c r="AE1768" s="11"/>
      <c r="AF1768" s="11"/>
      <c r="AG1768" s="11"/>
      <c r="AH1768" s="11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1"/>
      <c r="BH1768" s="11"/>
      <c r="BI1768" s="11"/>
      <c r="BJ1768" s="11"/>
      <c r="BK1768" s="11"/>
      <c r="BL1768" s="11"/>
      <c r="BM1768" s="11"/>
      <c r="BN1768" s="11"/>
      <c r="BO1768" s="11"/>
      <c r="BP1768" s="11"/>
      <c r="BQ1768" s="11"/>
      <c r="BR1768" s="11"/>
      <c r="BS1768" s="11"/>
      <c r="BT1768" s="11"/>
      <c r="BU1768" s="11"/>
      <c r="BV1768" s="11"/>
      <c r="BW1768" s="11"/>
      <c r="BX1768" s="11"/>
      <c r="BY1768" s="11"/>
      <c r="BZ1768" s="11"/>
      <c r="CA1768" s="11"/>
      <c r="CB1768" s="11"/>
    </row>
    <row r="1769" spans="1:80" s="9" customFormat="1" x14ac:dyDescent="0.2">
      <c r="A1769" s="7"/>
      <c r="B1769" s="105"/>
      <c r="C1769" s="106"/>
      <c r="D1769" s="107"/>
      <c r="E1769" s="107"/>
      <c r="F1769" s="108"/>
      <c r="G1769" s="109"/>
      <c r="H1769" s="109"/>
      <c r="I1769" s="109"/>
      <c r="J1769" s="109"/>
      <c r="K1769" s="110"/>
      <c r="L1769" s="181"/>
      <c r="M1769" s="181"/>
      <c r="N1769" s="11"/>
      <c r="O1769" s="186"/>
      <c r="P1769" s="186"/>
      <c r="Q1769" s="11"/>
      <c r="R1769" s="172"/>
      <c r="S1769" s="172"/>
      <c r="T1769" s="172"/>
      <c r="U1769" s="172"/>
      <c r="V1769" s="172"/>
      <c r="W1769" s="11"/>
      <c r="X1769" s="11"/>
      <c r="Y1769" s="11"/>
      <c r="Z1769" s="11"/>
      <c r="AA1769" s="11"/>
      <c r="AB1769" s="11"/>
      <c r="AC1769" s="11"/>
      <c r="AD1769" s="11"/>
      <c r="AE1769" s="11"/>
      <c r="AF1769" s="11"/>
      <c r="AG1769" s="11"/>
      <c r="AH1769" s="11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1"/>
      <c r="BH1769" s="11"/>
      <c r="BI1769" s="11"/>
      <c r="BJ1769" s="11"/>
      <c r="BK1769" s="11"/>
      <c r="BL1769" s="11"/>
      <c r="BM1769" s="11"/>
      <c r="BN1769" s="11"/>
      <c r="BO1769" s="11"/>
      <c r="BP1769" s="11"/>
      <c r="BQ1769" s="11"/>
      <c r="BR1769" s="11"/>
      <c r="BS1769" s="11"/>
      <c r="BT1769" s="11"/>
      <c r="BU1769" s="11"/>
      <c r="BV1769" s="11"/>
      <c r="BW1769" s="11"/>
      <c r="BX1769" s="11"/>
      <c r="BY1769" s="11"/>
      <c r="BZ1769" s="11"/>
      <c r="CA1769" s="11"/>
      <c r="CB1769" s="11"/>
    </row>
    <row r="1770" spans="1:80" s="9" customFormat="1" x14ac:dyDescent="0.2">
      <c r="A1770" s="7"/>
      <c r="B1770" s="105"/>
      <c r="C1770" s="106"/>
      <c r="D1770" s="107"/>
      <c r="E1770" s="107"/>
      <c r="F1770" s="108"/>
      <c r="G1770" s="109"/>
      <c r="H1770" s="109"/>
      <c r="I1770" s="109"/>
      <c r="J1770" s="109"/>
      <c r="K1770" s="110"/>
      <c r="L1770" s="181"/>
      <c r="M1770" s="181"/>
      <c r="N1770" s="11"/>
      <c r="O1770" s="186"/>
      <c r="P1770" s="186"/>
      <c r="Q1770" s="11"/>
      <c r="R1770" s="172"/>
      <c r="S1770" s="172"/>
      <c r="T1770" s="172"/>
      <c r="U1770" s="172"/>
      <c r="V1770" s="172"/>
      <c r="W1770" s="11"/>
      <c r="X1770" s="11"/>
      <c r="Y1770" s="11"/>
      <c r="Z1770" s="11"/>
      <c r="AA1770" s="11"/>
      <c r="AB1770" s="11"/>
      <c r="AC1770" s="11"/>
      <c r="AD1770" s="11"/>
      <c r="AE1770" s="11"/>
      <c r="AF1770" s="11"/>
      <c r="AG1770" s="11"/>
      <c r="AH1770" s="11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1"/>
      <c r="BH1770" s="11"/>
      <c r="BI1770" s="11"/>
      <c r="BJ1770" s="11"/>
      <c r="BK1770" s="11"/>
      <c r="BL1770" s="11"/>
      <c r="BM1770" s="11"/>
      <c r="BN1770" s="11"/>
      <c r="BO1770" s="11"/>
      <c r="BP1770" s="11"/>
      <c r="BQ1770" s="11"/>
      <c r="BR1770" s="11"/>
      <c r="BS1770" s="11"/>
      <c r="BT1770" s="11"/>
      <c r="BU1770" s="11"/>
      <c r="BV1770" s="11"/>
      <c r="BW1770" s="11"/>
      <c r="BX1770" s="11"/>
      <c r="BY1770" s="11"/>
      <c r="BZ1770" s="11"/>
      <c r="CA1770" s="11"/>
      <c r="CB1770" s="11"/>
    </row>
    <row r="1771" spans="1:80" s="9" customFormat="1" x14ac:dyDescent="0.2">
      <c r="A1771" s="7"/>
      <c r="B1771" s="105"/>
      <c r="C1771" s="106"/>
      <c r="D1771" s="107"/>
      <c r="E1771" s="107"/>
      <c r="F1771" s="108"/>
      <c r="G1771" s="109"/>
      <c r="H1771" s="109"/>
      <c r="I1771" s="109"/>
      <c r="J1771" s="109"/>
      <c r="K1771" s="110"/>
      <c r="L1771" s="181"/>
      <c r="M1771" s="181"/>
      <c r="N1771" s="11"/>
      <c r="O1771" s="186"/>
      <c r="P1771" s="186"/>
      <c r="Q1771" s="11"/>
      <c r="R1771" s="172"/>
      <c r="S1771" s="172"/>
      <c r="T1771" s="172"/>
      <c r="U1771" s="172"/>
      <c r="V1771" s="172"/>
      <c r="W1771" s="11"/>
      <c r="X1771" s="11"/>
      <c r="Y1771" s="11"/>
      <c r="Z1771" s="11"/>
      <c r="AA1771" s="11"/>
      <c r="AB1771" s="11"/>
      <c r="AC1771" s="11"/>
      <c r="AD1771" s="11"/>
      <c r="AE1771" s="11"/>
      <c r="AF1771" s="11"/>
      <c r="AG1771" s="11"/>
      <c r="AH1771" s="11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1"/>
      <c r="BH1771" s="11"/>
      <c r="BI1771" s="11"/>
      <c r="BJ1771" s="11"/>
      <c r="BK1771" s="11"/>
      <c r="BL1771" s="11"/>
      <c r="BM1771" s="11"/>
      <c r="BN1771" s="11"/>
      <c r="BO1771" s="11"/>
      <c r="BP1771" s="11"/>
      <c r="BQ1771" s="11"/>
      <c r="BR1771" s="11"/>
      <c r="BS1771" s="11"/>
      <c r="BT1771" s="11"/>
      <c r="BU1771" s="11"/>
      <c r="BV1771" s="11"/>
      <c r="BW1771" s="11"/>
      <c r="BX1771" s="11"/>
      <c r="BY1771" s="11"/>
      <c r="BZ1771" s="11"/>
      <c r="CA1771" s="11"/>
      <c r="CB1771" s="11"/>
    </row>
    <row r="1772" spans="1:80" s="9" customFormat="1" x14ac:dyDescent="0.2">
      <c r="A1772" s="7"/>
      <c r="B1772" s="105"/>
      <c r="C1772" s="106"/>
      <c r="D1772" s="107"/>
      <c r="E1772" s="107"/>
      <c r="F1772" s="108"/>
      <c r="G1772" s="109"/>
      <c r="H1772" s="109"/>
      <c r="I1772" s="109"/>
      <c r="J1772" s="109"/>
      <c r="K1772" s="110"/>
      <c r="L1772" s="181"/>
      <c r="M1772" s="181"/>
      <c r="N1772" s="11"/>
      <c r="O1772" s="186"/>
      <c r="P1772" s="186"/>
      <c r="Q1772" s="11"/>
      <c r="R1772" s="172"/>
      <c r="S1772" s="172"/>
      <c r="T1772" s="172"/>
      <c r="U1772" s="172"/>
      <c r="V1772" s="172"/>
      <c r="W1772" s="11"/>
      <c r="X1772" s="11"/>
      <c r="Y1772" s="11"/>
      <c r="Z1772" s="11"/>
      <c r="AA1772" s="11"/>
      <c r="AB1772" s="11"/>
      <c r="AC1772" s="11"/>
      <c r="AD1772" s="11"/>
      <c r="AE1772" s="11"/>
      <c r="AF1772" s="11"/>
      <c r="AG1772" s="11"/>
      <c r="AH1772" s="11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1"/>
      <c r="BH1772" s="11"/>
      <c r="BI1772" s="11"/>
      <c r="BJ1772" s="11"/>
      <c r="BK1772" s="11"/>
      <c r="BL1772" s="11"/>
      <c r="BM1772" s="11"/>
      <c r="BN1772" s="11"/>
      <c r="BO1772" s="11"/>
      <c r="BP1772" s="11"/>
      <c r="BQ1772" s="11"/>
      <c r="BR1772" s="11"/>
      <c r="BS1772" s="11"/>
      <c r="BT1772" s="11"/>
      <c r="BU1772" s="11"/>
      <c r="BV1772" s="11"/>
      <c r="BW1772" s="11"/>
      <c r="BX1772" s="11"/>
      <c r="BY1772" s="11"/>
      <c r="BZ1772" s="11"/>
      <c r="CA1772" s="11"/>
      <c r="CB1772" s="11"/>
    </row>
    <row r="1773" spans="1:80" s="9" customFormat="1" x14ac:dyDescent="0.2">
      <c r="A1773" s="7"/>
      <c r="B1773" s="105"/>
      <c r="C1773" s="106"/>
      <c r="D1773" s="107"/>
      <c r="E1773" s="107"/>
      <c r="F1773" s="108"/>
      <c r="G1773" s="109"/>
      <c r="H1773" s="109"/>
      <c r="I1773" s="109"/>
      <c r="J1773" s="109"/>
      <c r="K1773" s="110"/>
      <c r="L1773" s="181"/>
      <c r="M1773" s="181"/>
      <c r="N1773" s="11"/>
      <c r="O1773" s="186"/>
      <c r="P1773" s="186"/>
      <c r="Q1773" s="11"/>
      <c r="R1773" s="172"/>
      <c r="S1773" s="172"/>
      <c r="T1773" s="172"/>
      <c r="U1773" s="172"/>
      <c r="V1773" s="172"/>
      <c r="W1773" s="11"/>
      <c r="X1773" s="11"/>
      <c r="Y1773" s="11"/>
      <c r="Z1773" s="11"/>
      <c r="AA1773" s="11"/>
      <c r="AB1773" s="11"/>
      <c r="AC1773" s="11"/>
      <c r="AD1773" s="11"/>
      <c r="AE1773" s="11"/>
      <c r="AF1773" s="11"/>
      <c r="AG1773" s="11"/>
      <c r="AH1773" s="11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1"/>
      <c r="BH1773" s="11"/>
      <c r="BI1773" s="11"/>
      <c r="BJ1773" s="11"/>
      <c r="BK1773" s="11"/>
      <c r="BL1773" s="11"/>
      <c r="BM1773" s="11"/>
      <c r="BN1773" s="11"/>
      <c r="BO1773" s="11"/>
      <c r="BP1773" s="11"/>
      <c r="BQ1773" s="11"/>
      <c r="BR1773" s="11"/>
      <c r="BS1773" s="11"/>
      <c r="BT1773" s="11"/>
      <c r="BU1773" s="11"/>
      <c r="BV1773" s="11"/>
      <c r="BW1773" s="11"/>
      <c r="BX1773" s="11"/>
      <c r="BY1773" s="11"/>
      <c r="BZ1773" s="11"/>
      <c r="CA1773" s="11"/>
      <c r="CB1773" s="11"/>
    </row>
    <row r="1774" spans="1:80" s="9" customFormat="1" x14ac:dyDescent="0.2">
      <c r="A1774" s="7"/>
      <c r="B1774" s="105"/>
      <c r="C1774" s="106"/>
      <c r="D1774" s="107"/>
      <c r="E1774" s="107"/>
      <c r="F1774" s="108"/>
      <c r="G1774" s="109"/>
      <c r="H1774" s="109"/>
      <c r="I1774" s="109"/>
      <c r="J1774" s="109"/>
      <c r="K1774" s="110"/>
      <c r="L1774" s="181"/>
      <c r="M1774" s="181"/>
      <c r="N1774" s="11"/>
      <c r="O1774" s="186"/>
      <c r="P1774" s="186"/>
      <c r="Q1774" s="11"/>
      <c r="R1774" s="172"/>
      <c r="S1774" s="172"/>
      <c r="T1774" s="172"/>
      <c r="U1774" s="172"/>
      <c r="V1774" s="172"/>
      <c r="W1774" s="11"/>
      <c r="X1774" s="11"/>
      <c r="Y1774" s="11"/>
      <c r="Z1774" s="11"/>
      <c r="AA1774" s="11"/>
      <c r="AB1774" s="11"/>
      <c r="AC1774" s="11"/>
      <c r="AD1774" s="11"/>
      <c r="AE1774" s="11"/>
      <c r="AF1774" s="11"/>
      <c r="AG1774" s="11"/>
      <c r="AH1774" s="11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1"/>
      <c r="BH1774" s="11"/>
      <c r="BI1774" s="11"/>
      <c r="BJ1774" s="11"/>
      <c r="BK1774" s="11"/>
      <c r="BL1774" s="11"/>
      <c r="BM1774" s="11"/>
      <c r="BN1774" s="11"/>
      <c r="BO1774" s="11"/>
      <c r="BP1774" s="11"/>
      <c r="BQ1774" s="11"/>
      <c r="BR1774" s="11"/>
      <c r="BS1774" s="11"/>
      <c r="BT1774" s="11"/>
      <c r="BU1774" s="11"/>
      <c r="BV1774" s="11"/>
      <c r="BW1774" s="11"/>
      <c r="BX1774" s="11"/>
      <c r="BY1774" s="11"/>
      <c r="BZ1774" s="11"/>
      <c r="CA1774" s="11"/>
      <c r="CB1774" s="11"/>
    </row>
    <row r="1775" spans="1:80" s="9" customFormat="1" x14ac:dyDescent="0.2">
      <c r="A1775" s="7"/>
      <c r="B1775" s="105"/>
      <c r="C1775" s="106"/>
      <c r="D1775" s="107"/>
      <c r="E1775" s="107"/>
      <c r="F1775" s="108"/>
      <c r="G1775" s="109"/>
      <c r="H1775" s="109"/>
      <c r="I1775" s="109"/>
      <c r="J1775" s="109"/>
      <c r="K1775" s="110"/>
      <c r="L1775" s="181"/>
      <c r="M1775" s="181"/>
      <c r="N1775" s="11"/>
      <c r="O1775" s="186"/>
      <c r="P1775" s="186"/>
      <c r="Q1775" s="11"/>
      <c r="R1775" s="172"/>
      <c r="S1775" s="172"/>
      <c r="T1775" s="172"/>
      <c r="U1775" s="172"/>
      <c r="V1775" s="172"/>
      <c r="W1775" s="11"/>
      <c r="X1775" s="11"/>
      <c r="Y1775" s="11"/>
      <c r="Z1775" s="11"/>
      <c r="AA1775" s="11"/>
      <c r="AB1775" s="11"/>
      <c r="AC1775" s="11"/>
      <c r="AD1775" s="11"/>
      <c r="AE1775" s="11"/>
      <c r="AF1775" s="11"/>
      <c r="AG1775" s="11"/>
      <c r="AH1775" s="11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1"/>
      <c r="BH1775" s="11"/>
      <c r="BI1775" s="11"/>
      <c r="BJ1775" s="11"/>
      <c r="BK1775" s="11"/>
      <c r="BL1775" s="11"/>
      <c r="BM1775" s="11"/>
      <c r="BN1775" s="11"/>
      <c r="BO1775" s="11"/>
      <c r="BP1775" s="11"/>
      <c r="BQ1775" s="11"/>
      <c r="BR1775" s="11"/>
      <c r="BS1775" s="11"/>
      <c r="BT1775" s="11"/>
      <c r="BU1775" s="11"/>
      <c r="BV1775" s="11"/>
      <c r="BW1775" s="11"/>
      <c r="BX1775" s="11"/>
      <c r="BY1775" s="11"/>
      <c r="BZ1775" s="11"/>
      <c r="CA1775" s="11"/>
      <c r="CB1775" s="11"/>
    </row>
    <row r="1776" spans="1:80" s="9" customFormat="1" x14ac:dyDescent="0.2">
      <c r="A1776" s="7"/>
      <c r="B1776" s="105"/>
      <c r="C1776" s="106"/>
      <c r="D1776" s="107"/>
      <c r="E1776" s="107"/>
      <c r="F1776" s="108"/>
      <c r="G1776" s="109"/>
      <c r="H1776" s="109"/>
      <c r="I1776" s="109"/>
      <c r="J1776" s="109"/>
      <c r="K1776" s="110"/>
      <c r="L1776" s="181"/>
      <c r="M1776" s="181"/>
      <c r="N1776" s="11"/>
      <c r="O1776" s="186"/>
      <c r="P1776" s="186"/>
      <c r="Q1776" s="11"/>
      <c r="R1776" s="172"/>
      <c r="S1776" s="172"/>
      <c r="T1776" s="172"/>
      <c r="U1776" s="172"/>
      <c r="V1776" s="172"/>
      <c r="W1776" s="11"/>
      <c r="X1776" s="11"/>
      <c r="Y1776" s="11"/>
      <c r="Z1776" s="11"/>
      <c r="AA1776" s="11"/>
      <c r="AB1776" s="11"/>
      <c r="AC1776" s="11"/>
      <c r="AD1776" s="11"/>
      <c r="AE1776" s="11"/>
      <c r="AF1776" s="11"/>
      <c r="AG1776" s="11"/>
      <c r="AH1776" s="11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1"/>
      <c r="BH1776" s="11"/>
      <c r="BI1776" s="11"/>
      <c r="BJ1776" s="11"/>
      <c r="BK1776" s="11"/>
      <c r="BL1776" s="11"/>
      <c r="BM1776" s="11"/>
      <c r="BN1776" s="11"/>
      <c r="BO1776" s="11"/>
      <c r="BP1776" s="11"/>
      <c r="BQ1776" s="11"/>
      <c r="BR1776" s="11"/>
      <c r="BS1776" s="11"/>
      <c r="BT1776" s="11"/>
      <c r="BU1776" s="11"/>
      <c r="BV1776" s="11"/>
      <c r="BW1776" s="11"/>
      <c r="BX1776" s="11"/>
      <c r="BY1776" s="11"/>
      <c r="BZ1776" s="11"/>
      <c r="CA1776" s="11"/>
      <c r="CB1776" s="11"/>
    </row>
    <row r="1777" spans="1:80" s="9" customFormat="1" x14ac:dyDescent="0.2">
      <c r="A1777" s="7"/>
      <c r="B1777" s="105"/>
      <c r="C1777" s="106"/>
      <c r="D1777" s="107"/>
      <c r="E1777" s="107"/>
      <c r="F1777" s="108"/>
      <c r="G1777" s="109"/>
      <c r="H1777" s="109"/>
      <c r="I1777" s="109"/>
      <c r="J1777" s="109"/>
      <c r="K1777" s="110"/>
      <c r="L1777" s="181"/>
      <c r="M1777" s="181"/>
      <c r="N1777" s="11"/>
      <c r="O1777" s="186"/>
      <c r="P1777" s="186"/>
      <c r="Q1777" s="11"/>
      <c r="R1777" s="172"/>
      <c r="S1777" s="172"/>
      <c r="T1777" s="172"/>
      <c r="U1777" s="172"/>
      <c r="V1777" s="172"/>
      <c r="W1777" s="11"/>
      <c r="X1777" s="11"/>
      <c r="Y1777" s="11"/>
      <c r="Z1777" s="11"/>
      <c r="AA1777" s="11"/>
      <c r="AB1777" s="11"/>
      <c r="AC1777" s="11"/>
      <c r="AD1777" s="11"/>
      <c r="AE1777" s="11"/>
      <c r="AF1777" s="11"/>
      <c r="AG1777" s="11"/>
      <c r="AH1777" s="11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1"/>
      <c r="BH1777" s="11"/>
      <c r="BI1777" s="11"/>
      <c r="BJ1777" s="11"/>
      <c r="BK1777" s="11"/>
      <c r="BL1777" s="11"/>
      <c r="BM1777" s="11"/>
      <c r="BN1777" s="11"/>
      <c r="BO1777" s="11"/>
      <c r="BP1777" s="11"/>
      <c r="BQ1777" s="11"/>
      <c r="BR1777" s="11"/>
      <c r="BS1777" s="11"/>
      <c r="BT1777" s="11"/>
      <c r="BU1777" s="11"/>
      <c r="BV1777" s="11"/>
      <c r="BW1777" s="11"/>
      <c r="BX1777" s="11"/>
      <c r="BY1777" s="11"/>
      <c r="BZ1777" s="11"/>
      <c r="CA1777" s="11"/>
      <c r="CB1777" s="11"/>
    </row>
    <row r="1778" spans="1:80" s="9" customFormat="1" x14ac:dyDescent="0.2">
      <c r="A1778" s="7"/>
      <c r="B1778" s="105"/>
      <c r="C1778" s="106"/>
      <c r="D1778" s="107"/>
      <c r="E1778" s="107"/>
      <c r="F1778" s="108"/>
      <c r="G1778" s="109"/>
      <c r="H1778" s="109"/>
      <c r="I1778" s="109"/>
      <c r="J1778" s="109"/>
      <c r="K1778" s="110"/>
      <c r="L1778" s="181"/>
      <c r="M1778" s="181"/>
      <c r="N1778" s="11"/>
      <c r="O1778" s="186"/>
      <c r="P1778" s="186"/>
      <c r="Q1778" s="11"/>
      <c r="R1778" s="172"/>
      <c r="S1778" s="172"/>
      <c r="T1778" s="172"/>
      <c r="U1778" s="172"/>
      <c r="V1778" s="172"/>
      <c r="W1778" s="11"/>
      <c r="X1778" s="11"/>
      <c r="Y1778" s="11"/>
      <c r="Z1778" s="11"/>
      <c r="AA1778" s="11"/>
      <c r="AB1778" s="11"/>
      <c r="AC1778" s="11"/>
      <c r="AD1778" s="11"/>
      <c r="AE1778" s="11"/>
      <c r="AF1778" s="11"/>
      <c r="AG1778" s="11"/>
      <c r="AH1778" s="11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1"/>
      <c r="BH1778" s="11"/>
      <c r="BI1778" s="11"/>
      <c r="BJ1778" s="11"/>
      <c r="BK1778" s="11"/>
      <c r="BL1778" s="11"/>
      <c r="BM1778" s="11"/>
      <c r="BN1778" s="11"/>
      <c r="BO1778" s="11"/>
      <c r="BP1778" s="11"/>
      <c r="BQ1778" s="11"/>
      <c r="BR1778" s="11"/>
      <c r="BS1778" s="11"/>
      <c r="BT1778" s="11"/>
      <c r="BU1778" s="11"/>
      <c r="BV1778" s="11"/>
      <c r="BW1778" s="11"/>
      <c r="BX1778" s="11"/>
      <c r="BY1778" s="11"/>
      <c r="BZ1778" s="11"/>
      <c r="CA1778" s="11"/>
      <c r="CB1778" s="11"/>
    </row>
    <row r="1779" spans="1:80" s="9" customFormat="1" x14ac:dyDescent="0.2">
      <c r="A1779" s="7"/>
      <c r="B1779" s="105"/>
      <c r="C1779" s="106"/>
      <c r="D1779" s="107"/>
      <c r="E1779" s="107"/>
      <c r="F1779" s="108"/>
      <c r="G1779" s="109"/>
      <c r="H1779" s="109"/>
      <c r="I1779" s="109"/>
      <c r="J1779" s="109"/>
      <c r="K1779" s="110"/>
      <c r="L1779" s="181"/>
      <c r="M1779" s="181"/>
      <c r="N1779" s="11"/>
      <c r="O1779" s="186"/>
      <c r="P1779" s="186"/>
      <c r="Q1779" s="11"/>
      <c r="R1779" s="172"/>
      <c r="S1779" s="172"/>
      <c r="T1779" s="172"/>
      <c r="U1779" s="172"/>
      <c r="V1779" s="172"/>
      <c r="W1779" s="11"/>
      <c r="X1779" s="11"/>
      <c r="Y1779" s="11"/>
      <c r="Z1779" s="11"/>
      <c r="AA1779" s="11"/>
      <c r="AB1779" s="11"/>
      <c r="AC1779" s="11"/>
      <c r="AD1779" s="11"/>
      <c r="AE1779" s="11"/>
      <c r="AF1779" s="11"/>
      <c r="AG1779" s="11"/>
      <c r="AH1779" s="11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1"/>
      <c r="BH1779" s="11"/>
      <c r="BI1779" s="11"/>
      <c r="BJ1779" s="11"/>
      <c r="BK1779" s="11"/>
      <c r="BL1779" s="11"/>
      <c r="BM1779" s="11"/>
      <c r="BN1779" s="11"/>
      <c r="BO1779" s="11"/>
      <c r="BP1779" s="11"/>
      <c r="BQ1779" s="11"/>
      <c r="BR1779" s="11"/>
      <c r="BS1779" s="11"/>
      <c r="BT1779" s="11"/>
      <c r="BU1779" s="11"/>
      <c r="BV1779" s="11"/>
      <c r="BW1779" s="11"/>
      <c r="BX1779" s="11"/>
      <c r="BY1779" s="11"/>
      <c r="BZ1779" s="11"/>
      <c r="CA1779" s="11"/>
      <c r="CB1779" s="11"/>
    </row>
    <row r="1780" spans="1:80" s="9" customFormat="1" x14ac:dyDescent="0.2">
      <c r="A1780" s="7"/>
      <c r="B1780" s="105"/>
      <c r="C1780" s="106"/>
      <c r="D1780" s="107"/>
      <c r="E1780" s="107"/>
      <c r="F1780" s="108"/>
      <c r="G1780" s="109"/>
      <c r="H1780" s="109"/>
      <c r="I1780" s="109"/>
      <c r="J1780" s="109"/>
      <c r="K1780" s="110"/>
      <c r="L1780" s="181"/>
      <c r="M1780" s="181"/>
      <c r="N1780" s="11"/>
      <c r="O1780" s="186"/>
      <c r="P1780" s="186"/>
      <c r="Q1780" s="11"/>
      <c r="R1780" s="172"/>
      <c r="S1780" s="172"/>
      <c r="T1780" s="172"/>
      <c r="U1780" s="172"/>
      <c r="V1780" s="172"/>
      <c r="W1780" s="11"/>
      <c r="X1780" s="11"/>
      <c r="Y1780" s="11"/>
      <c r="Z1780" s="11"/>
      <c r="AA1780" s="11"/>
      <c r="AB1780" s="11"/>
      <c r="AC1780" s="11"/>
      <c r="AD1780" s="11"/>
      <c r="AE1780" s="11"/>
      <c r="AF1780" s="11"/>
      <c r="AG1780" s="11"/>
      <c r="AH1780" s="11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1"/>
      <c r="BH1780" s="11"/>
      <c r="BI1780" s="11"/>
      <c r="BJ1780" s="11"/>
      <c r="BK1780" s="11"/>
      <c r="BL1780" s="11"/>
      <c r="BM1780" s="11"/>
      <c r="BN1780" s="11"/>
      <c r="BO1780" s="11"/>
      <c r="BP1780" s="11"/>
      <c r="BQ1780" s="11"/>
      <c r="BR1780" s="11"/>
      <c r="BS1780" s="11"/>
      <c r="BT1780" s="11"/>
      <c r="BU1780" s="11"/>
      <c r="BV1780" s="11"/>
      <c r="BW1780" s="11"/>
      <c r="BX1780" s="11"/>
      <c r="BY1780" s="11"/>
      <c r="BZ1780" s="11"/>
      <c r="CA1780" s="11"/>
      <c r="CB1780" s="11"/>
    </row>
    <row r="1781" spans="1:80" s="9" customFormat="1" x14ac:dyDescent="0.2">
      <c r="A1781" s="7"/>
      <c r="B1781" s="105"/>
      <c r="C1781" s="106"/>
      <c r="D1781" s="107"/>
      <c r="E1781" s="107"/>
      <c r="F1781" s="108"/>
      <c r="G1781" s="109"/>
      <c r="H1781" s="109"/>
      <c r="I1781" s="109"/>
      <c r="J1781" s="109"/>
      <c r="K1781" s="110"/>
      <c r="L1781" s="181"/>
      <c r="M1781" s="181"/>
      <c r="N1781" s="11"/>
      <c r="O1781" s="186"/>
      <c r="P1781" s="186"/>
      <c r="Q1781" s="11"/>
      <c r="R1781" s="172"/>
      <c r="S1781" s="172"/>
      <c r="T1781" s="172"/>
      <c r="U1781" s="172"/>
      <c r="V1781" s="172"/>
      <c r="W1781" s="11"/>
      <c r="X1781" s="11"/>
      <c r="Y1781" s="11"/>
      <c r="Z1781" s="11"/>
      <c r="AA1781" s="11"/>
      <c r="AB1781" s="11"/>
      <c r="AC1781" s="11"/>
      <c r="AD1781" s="11"/>
      <c r="AE1781" s="11"/>
      <c r="AF1781" s="11"/>
      <c r="AG1781" s="11"/>
      <c r="AH1781" s="11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1"/>
      <c r="BH1781" s="11"/>
      <c r="BI1781" s="11"/>
      <c r="BJ1781" s="11"/>
      <c r="BK1781" s="11"/>
      <c r="BL1781" s="11"/>
      <c r="BM1781" s="11"/>
      <c r="BN1781" s="11"/>
      <c r="BO1781" s="11"/>
      <c r="BP1781" s="11"/>
      <c r="BQ1781" s="11"/>
      <c r="BR1781" s="11"/>
      <c r="BS1781" s="11"/>
      <c r="BT1781" s="11"/>
      <c r="BU1781" s="11"/>
      <c r="BV1781" s="11"/>
      <c r="BW1781" s="11"/>
      <c r="BX1781" s="11"/>
      <c r="BY1781" s="11"/>
      <c r="BZ1781" s="11"/>
      <c r="CA1781" s="11"/>
      <c r="CB1781" s="11"/>
    </row>
    <row r="1782" spans="1:80" s="9" customFormat="1" x14ac:dyDescent="0.2">
      <c r="A1782" s="7"/>
      <c r="B1782" s="105"/>
      <c r="C1782" s="106"/>
      <c r="D1782" s="107"/>
      <c r="E1782" s="107"/>
      <c r="F1782" s="108"/>
      <c r="G1782" s="109"/>
      <c r="H1782" s="109"/>
      <c r="I1782" s="109"/>
      <c r="J1782" s="109"/>
      <c r="K1782" s="110"/>
      <c r="L1782" s="181"/>
      <c r="M1782" s="181"/>
      <c r="N1782" s="11"/>
      <c r="O1782" s="186"/>
      <c r="P1782" s="186"/>
      <c r="Q1782" s="11"/>
      <c r="R1782" s="172"/>
      <c r="S1782" s="172"/>
      <c r="T1782" s="172"/>
      <c r="U1782" s="172"/>
      <c r="V1782" s="172"/>
      <c r="W1782" s="11"/>
      <c r="X1782" s="11"/>
      <c r="Y1782" s="11"/>
      <c r="Z1782" s="11"/>
      <c r="AA1782" s="11"/>
      <c r="AB1782" s="11"/>
      <c r="AC1782" s="11"/>
      <c r="AD1782" s="11"/>
      <c r="AE1782" s="11"/>
      <c r="AF1782" s="11"/>
      <c r="AG1782" s="11"/>
      <c r="AH1782" s="11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1"/>
      <c r="BH1782" s="11"/>
      <c r="BI1782" s="11"/>
      <c r="BJ1782" s="11"/>
      <c r="BK1782" s="11"/>
      <c r="BL1782" s="11"/>
      <c r="BM1782" s="11"/>
      <c r="BN1782" s="11"/>
      <c r="BO1782" s="11"/>
      <c r="BP1782" s="11"/>
      <c r="BQ1782" s="11"/>
      <c r="BR1782" s="11"/>
      <c r="BS1782" s="11"/>
      <c r="BT1782" s="11"/>
      <c r="BU1782" s="11"/>
      <c r="BV1782" s="11"/>
      <c r="BW1782" s="11"/>
      <c r="BX1782" s="11"/>
      <c r="BY1782" s="11"/>
      <c r="BZ1782" s="11"/>
      <c r="CA1782" s="11"/>
      <c r="CB1782" s="11"/>
    </row>
    <row r="1783" spans="1:80" s="9" customFormat="1" x14ac:dyDescent="0.2">
      <c r="A1783" s="7"/>
      <c r="B1783" s="105"/>
      <c r="C1783" s="106"/>
      <c r="D1783" s="107"/>
      <c r="E1783" s="107"/>
      <c r="F1783" s="108"/>
      <c r="G1783" s="109"/>
      <c r="H1783" s="109"/>
      <c r="I1783" s="109"/>
      <c r="J1783" s="109"/>
      <c r="K1783" s="110"/>
      <c r="L1783" s="181"/>
      <c r="M1783" s="181"/>
      <c r="N1783" s="11"/>
      <c r="O1783" s="186"/>
      <c r="P1783" s="186"/>
      <c r="Q1783" s="11"/>
      <c r="R1783" s="172"/>
      <c r="S1783" s="172"/>
      <c r="T1783" s="172"/>
      <c r="U1783" s="172"/>
      <c r="V1783" s="172"/>
      <c r="W1783" s="11"/>
      <c r="X1783" s="11"/>
      <c r="Y1783" s="11"/>
      <c r="Z1783" s="11"/>
      <c r="AA1783" s="11"/>
      <c r="AB1783" s="11"/>
      <c r="AC1783" s="11"/>
      <c r="AD1783" s="11"/>
      <c r="AE1783" s="11"/>
      <c r="AF1783" s="11"/>
      <c r="AG1783" s="11"/>
      <c r="AH1783" s="11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1"/>
      <c r="BH1783" s="11"/>
      <c r="BI1783" s="11"/>
      <c r="BJ1783" s="11"/>
      <c r="BK1783" s="11"/>
      <c r="BL1783" s="11"/>
      <c r="BM1783" s="11"/>
      <c r="BN1783" s="11"/>
      <c r="BO1783" s="11"/>
      <c r="BP1783" s="11"/>
      <c r="BQ1783" s="11"/>
      <c r="BR1783" s="11"/>
      <c r="BS1783" s="11"/>
      <c r="BT1783" s="11"/>
      <c r="BU1783" s="11"/>
      <c r="BV1783" s="11"/>
      <c r="BW1783" s="11"/>
      <c r="BX1783" s="11"/>
      <c r="BY1783" s="11"/>
      <c r="BZ1783" s="11"/>
      <c r="CA1783" s="11"/>
      <c r="CB1783" s="11"/>
    </row>
    <row r="1784" spans="1:80" s="9" customFormat="1" x14ac:dyDescent="0.2">
      <c r="A1784" s="7"/>
      <c r="B1784" s="105"/>
      <c r="C1784" s="106"/>
      <c r="D1784" s="107"/>
      <c r="E1784" s="107"/>
      <c r="F1784" s="108"/>
      <c r="G1784" s="109"/>
      <c r="H1784" s="109"/>
      <c r="I1784" s="109"/>
      <c r="J1784" s="109"/>
      <c r="K1784" s="110"/>
      <c r="L1784" s="181"/>
      <c r="M1784" s="181"/>
      <c r="N1784" s="11"/>
      <c r="O1784" s="186"/>
      <c r="P1784" s="186"/>
      <c r="Q1784" s="11"/>
      <c r="R1784" s="172"/>
      <c r="S1784" s="172"/>
      <c r="T1784" s="172"/>
      <c r="U1784" s="172"/>
      <c r="V1784" s="172"/>
      <c r="W1784" s="11"/>
      <c r="X1784" s="11"/>
      <c r="Y1784" s="11"/>
      <c r="Z1784" s="11"/>
      <c r="AA1784" s="11"/>
      <c r="AB1784" s="11"/>
      <c r="AC1784" s="11"/>
      <c r="AD1784" s="11"/>
      <c r="AE1784" s="11"/>
      <c r="AF1784" s="11"/>
      <c r="AG1784" s="11"/>
      <c r="AH1784" s="11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1"/>
      <c r="BH1784" s="11"/>
      <c r="BI1784" s="11"/>
      <c r="BJ1784" s="11"/>
      <c r="BK1784" s="11"/>
      <c r="BL1784" s="11"/>
      <c r="BM1784" s="11"/>
      <c r="BN1784" s="11"/>
      <c r="BO1784" s="11"/>
      <c r="BP1784" s="11"/>
      <c r="BQ1784" s="11"/>
      <c r="BR1784" s="11"/>
      <c r="BS1784" s="11"/>
      <c r="BT1784" s="11"/>
      <c r="BU1784" s="11"/>
      <c r="BV1784" s="11"/>
      <c r="BW1784" s="11"/>
      <c r="BX1784" s="11"/>
      <c r="BY1784" s="11"/>
      <c r="BZ1784" s="11"/>
      <c r="CA1784" s="11"/>
      <c r="CB1784" s="11"/>
    </row>
    <row r="1785" spans="1:80" s="9" customFormat="1" x14ac:dyDescent="0.2">
      <c r="A1785" s="7"/>
      <c r="B1785" s="105"/>
      <c r="C1785" s="106"/>
      <c r="D1785" s="107"/>
      <c r="E1785" s="107"/>
      <c r="F1785" s="108"/>
      <c r="G1785" s="109"/>
      <c r="H1785" s="109"/>
      <c r="I1785" s="109"/>
      <c r="J1785" s="109"/>
      <c r="K1785" s="110"/>
      <c r="L1785" s="181"/>
      <c r="M1785" s="181"/>
      <c r="N1785" s="11"/>
      <c r="O1785" s="186"/>
      <c r="P1785" s="186"/>
      <c r="Q1785" s="11"/>
      <c r="R1785" s="172"/>
      <c r="S1785" s="172"/>
      <c r="T1785" s="172"/>
      <c r="U1785" s="172"/>
      <c r="V1785" s="172"/>
      <c r="W1785" s="11"/>
      <c r="X1785" s="11"/>
      <c r="Y1785" s="11"/>
      <c r="Z1785" s="11"/>
      <c r="AA1785" s="11"/>
      <c r="AB1785" s="11"/>
      <c r="AC1785" s="11"/>
      <c r="AD1785" s="11"/>
      <c r="AE1785" s="11"/>
      <c r="AF1785" s="11"/>
      <c r="AG1785" s="11"/>
      <c r="AH1785" s="11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1"/>
      <c r="BH1785" s="11"/>
      <c r="BI1785" s="11"/>
      <c r="BJ1785" s="11"/>
      <c r="BK1785" s="11"/>
      <c r="BL1785" s="11"/>
      <c r="BM1785" s="11"/>
      <c r="BN1785" s="11"/>
      <c r="BO1785" s="11"/>
      <c r="BP1785" s="11"/>
      <c r="BQ1785" s="11"/>
      <c r="BR1785" s="11"/>
      <c r="BS1785" s="11"/>
      <c r="BT1785" s="11"/>
      <c r="BU1785" s="11"/>
      <c r="BV1785" s="11"/>
      <c r="BW1785" s="11"/>
      <c r="BX1785" s="11"/>
      <c r="BY1785" s="11"/>
      <c r="BZ1785" s="11"/>
      <c r="CA1785" s="11"/>
      <c r="CB1785" s="11"/>
    </row>
    <row r="1786" spans="1:80" s="9" customFormat="1" x14ac:dyDescent="0.2">
      <c r="A1786" s="7"/>
      <c r="B1786" s="105"/>
      <c r="C1786" s="106"/>
      <c r="D1786" s="107"/>
      <c r="E1786" s="107"/>
      <c r="F1786" s="108"/>
      <c r="G1786" s="109"/>
      <c r="H1786" s="109"/>
      <c r="I1786" s="109"/>
      <c r="J1786" s="109"/>
      <c r="K1786" s="110"/>
      <c r="L1786" s="181"/>
      <c r="M1786" s="181"/>
      <c r="N1786" s="11"/>
      <c r="O1786" s="186"/>
      <c r="P1786" s="186"/>
      <c r="Q1786" s="11"/>
      <c r="R1786" s="172"/>
      <c r="S1786" s="172"/>
      <c r="T1786" s="172"/>
      <c r="U1786" s="172"/>
      <c r="V1786" s="172"/>
      <c r="W1786" s="11"/>
      <c r="X1786" s="11"/>
      <c r="Y1786" s="11"/>
      <c r="Z1786" s="11"/>
      <c r="AA1786" s="11"/>
      <c r="AB1786" s="11"/>
      <c r="AC1786" s="11"/>
      <c r="AD1786" s="11"/>
      <c r="AE1786" s="11"/>
      <c r="AF1786" s="11"/>
      <c r="AG1786" s="11"/>
      <c r="AH1786" s="11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1"/>
      <c r="BH1786" s="11"/>
      <c r="BI1786" s="11"/>
      <c r="BJ1786" s="11"/>
      <c r="BK1786" s="11"/>
      <c r="BL1786" s="11"/>
      <c r="BM1786" s="11"/>
      <c r="BN1786" s="11"/>
      <c r="BO1786" s="11"/>
      <c r="BP1786" s="11"/>
      <c r="BQ1786" s="11"/>
      <c r="BR1786" s="11"/>
      <c r="BS1786" s="11"/>
      <c r="BT1786" s="11"/>
      <c r="BU1786" s="11"/>
      <c r="BV1786" s="11"/>
      <c r="BW1786" s="11"/>
      <c r="BX1786" s="11"/>
      <c r="BY1786" s="11"/>
      <c r="BZ1786" s="11"/>
      <c r="CA1786" s="11"/>
      <c r="CB1786" s="11"/>
    </row>
    <row r="1787" spans="1:80" s="9" customFormat="1" x14ac:dyDescent="0.2">
      <c r="A1787" s="7"/>
      <c r="B1787" s="105"/>
      <c r="C1787" s="106"/>
      <c r="D1787" s="107"/>
      <c r="E1787" s="107"/>
      <c r="F1787" s="108"/>
      <c r="G1787" s="109"/>
      <c r="H1787" s="109"/>
      <c r="I1787" s="109"/>
      <c r="J1787" s="109"/>
      <c r="K1787" s="110"/>
      <c r="L1787" s="181"/>
      <c r="M1787" s="181"/>
      <c r="N1787" s="11"/>
      <c r="O1787" s="186"/>
      <c r="P1787" s="186"/>
      <c r="Q1787" s="11"/>
      <c r="R1787" s="172"/>
      <c r="S1787" s="172"/>
      <c r="T1787" s="172"/>
      <c r="U1787" s="172"/>
      <c r="V1787" s="172"/>
      <c r="W1787" s="11"/>
      <c r="X1787" s="11"/>
      <c r="Y1787" s="11"/>
      <c r="Z1787" s="11"/>
      <c r="AA1787" s="11"/>
      <c r="AB1787" s="11"/>
      <c r="AC1787" s="11"/>
      <c r="AD1787" s="11"/>
      <c r="AE1787" s="11"/>
      <c r="AF1787" s="11"/>
      <c r="AG1787" s="11"/>
      <c r="AH1787" s="11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1"/>
      <c r="BH1787" s="11"/>
      <c r="BI1787" s="11"/>
      <c r="BJ1787" s="11"/>
      <c r="BK1787" s="11"/>
      <c r="BL1787" s="11"/>
      <c r="BM1787" s="11"/>
      <c r="BN1787" s="11"/>
      <c r="BO1787" s="11"/>
      <c r="BP1787" s="11"/>
      <c r="BQ1787" s="11"/>
      <c r="BR1787" s="11"/>
      <c r="BS1787" s="11"/>
      <c r="BT1787" s="11"/>
      <c r="BU1787" s="11"/>
      <c r="BV1787" s="11"/>
      <c r="BW1787" s="11"/>
      <c r="BX1787" s="11"/>
      <c r="BY1787" s="11"/>
      <c r="BZ1787" s="11"/>
      <c r="CA1787" s="11"/>
      <c r="CB1787" s="11"/>
    </row>
    <row r="1788" spans="1:80" s="9" customFormat="1" x14ac:dyDescent="0.2">
      <c r="A1788" s="7"/>
      <c r="B1788" s="105"/>
      <c r="C1788" s="106"/>
      <c r="D1788" s="107"/>
      <c r="E1788" s="107"/>
      <c r="F1788" s="108"/>
      <c r="G1788" s="109"/>
      <c r="H1788" s="109"/>
      <c r="I1788" s="109"/>
      <c r="J1788" s="109"/>
      <c r="K1788" s="110"/>
      <c r="L1788" s="181"/>
      <c r="M1788" s="181"/>
      <c r="N1788" s="11"/>
      <c r="O1788" s="186"/>
      <c r="P1788" s="186"/>
      <c r="Q1788" s="11"/>
      <c r="R1788" s="172"/>
      <c r="S1788" s="172"/>
      <c r="T1788" s="172"/>
      <c r="U1788" s="172"/>
      <c r="V1788" s="172"/>
      <c r="W1788" s="11"/>
      <c r="X1788" s="11"/>
      <c r="Y1788" s="11"/>
      <c r="Z1788" s="11"/>
      <c r="AA1788" s="11"/>
      <c r="AB1788" s="11"/>
      <c r="AC1788" s="11"/>
      <c r="AD1788" s="11"/>
      <c r="AE1788" s="11"/>
      <c r="AF1788" s="11"/>
      <c r="AG1788" s="11"/>
      <c r="AH1788" s="11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1"/>
      <c r="BH1788" s="11"/>
      <c r="BI1788" s="11"/>
      <c r="BJ1788" s="11"/>
      <c r="BK1788" s="11"/>
      <c r="BL1788" s="11"/>
      <c r="BM1788" s="11"/>
      <c r="BN1788" s="11"/>
      <c r="BO1788" s="11"/>
      <c r="BP1788" s="11"/>
      <c r="BQ1788" s="11"/>
      <c r="BR1788" s="11"/>
      <c r="BS1788" s="11"/>
      <c r="BT1788" s="11"/>
      <c r="BU1788" s="11"/>
      <c r="BV1788" s="11"/>
      <c r="BW1788" s="11"/>
      <c r="BX1788" s="11"/>
      <c r="BY1788" s="11"/>
      <c r="BZ1788" s="11"/>
      <c r="CA1788" s="11"/>
      <c r="CB1788" s="11"/>
    </row>
    <row r="1789" spans="1:80" s="9" customFormat="1" x14ac:dyDescent="0.2">
      <c r="A1789" s="7"/>
      <c r="B1789" s="105"/>
      <c r="C1789" s="106"/>
      <c r="D1789" s="107"/>
      <c r="E1789" s="107"/>
      <c r="F1789" s="108"/>
      <c r="G1789" s="109"/>
      <c r="H1789" s="109"/>
      <c r="I1789" s="109"/>
      <c r="J1789" s="109"/>
      <c r="K1789" s="110"/>
      <c r="L1789" s="181"/>
      <c r="M1789" s="181"/>
      <c r="N1789" s="11"/>
      <c r="O1789" s="186"/>
      <c r="P1789" s="186"/>
      <c r="Q1789" s="11"/>
      <c r="R1789" s="172"/>
      <c r="S1789" s="172"/>
      <c r="T1789" s="172"/>
      <c r="U1789" s="172"/>
      <c r="V1789" s="172"/>
      <c r="W1789" s="11"/>
      <c r="X1789" s="11"/>
      <c r="Y1789" s="11"/>
      <c r="Z1789" s="11"/>
      <c r="AA1789" s="11"/>
      <c r="AB1789" s="11"/>
      <c r="AC1789" s="11"/>
      <c r="AD1789" s="11"/>
      <c r="AE1789" s="11"/>
      <c r="AF1789" s="11"/>
      <c r="AG1789" s="11"/>
      <c r="AH1789" s="11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1"/>
      <c r="BH1789" s="11"/>
      <c r="BI1789" s="11"/>
      <c r="BJ1789" s="11"/>
      <c r="BK1789" s="11"/>
      <c r="BL1789" s="11"/>
      <c r="BM1789" s="11"/>
      <c r="BN1789" s="11"/>
      <c r="BO1789" s="11"/>
      <c r="BP1789" s="11"/>
      <c r="BQ1789" s="11"/>
      <c r="BR1789" s="11"/>
      <c r="BS1789" s="11"/>
      <c r="BT1789" s="11"/>
      <c r="BU1789" s="11"/>
      <c r="BV1789" s="11"/>
      <c r="BW1789" s="11"/>
      <c r="BX1789" s="11"/>
      <c r="BY1789" s="11"/>
      <c r="BZ1789" s="11"/>
      <c r="CA1789" s="11"/>
      <c r="CB1789" s="11"/>
    </row>
    <row r="1790" spans="1:80" s="9" customFormat="1" x14ac:dyDescent="0.2">
      <c r="A1790" s="7"/>
      <c r="B1790" s="105"/>
      <c r="C1790" s="106"/>
      <c r="D1790" s="107"/>
      <c r="E1790" s="107"/>
      <c r="F1790" s="108"/>
      <c r="G1790" s="109"/>
      <c r="H1790" s="109"/>
      <c r="I1790" s="109"/>
      <c r="J1790" s="109"/>
      <c r="K1790" s="110"/>
      <c r="L1790" s="181"/>
      <c r="M1790" s="181"/>
      <c r="N1790" s="11"/>
      <c r="O1790" s="186"/>
      <c r="P1790" s="186"/>
      <c r="Q1790" s="11"/>
      <c r="R1790" s="172"/>
      <c r="S1790" s="172"/>
      <c r="T1790" s="172"/>
      <c r="U1790" s="172"/>
      <c r="V1790" s="172"/>
      <c r="W1790" s="11"/>
      <c r="X1790" s="11"/>
      <c r="Y1790" s="11"/>
      <c r="Z1790" s="11"/>
      <c r="AA1790" s="11"/>
      <c r="AB1790" s="11"/>
      <c r="AC1790" s="11"/>
      <c r="AD1790" s="11"/>
      <c r="AE1790" s="11"/>
      <c r="AF1790" s="11"/>
      <c r="AG1790" s="11"/>
      <c r="AH1790" s="11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1"/>
      <c r="BH1790" s="11"/>
      <c r="BI1790" s="11"/>
      <c r="BJ1790" s="11"/>
      <c r="BK1790" s="11"/>
      <c r="BL1790" s="11"/>
      <c r="BM1790" s="11"/>
      <c r="BN1790" s="11"/>
      <c r="BO1790" s="11"/>
      <c r="BP1790" s="11"/>
      <c r="BQ1790" s="11"/>
      <c r="BR1790" s="11"/>
      <c r="BS1790" s="11"/>
      <c r="BT1790" s="11"/>
      <c r="BU1790" s="11"/>
      <c r="BV1790" s="11"/>
      <c r="BW1790" s="11"/>
      <c r="BX1790" s="11"/>
      <c r="BY1790" s="11"/>
      <c r="BZ1790" s="11"/>
      <c r="CA1790" s="11"/>
      <c r="CB1790" s="11"/>
    </row>
    <row r="1791" spans="1:80" s="9" customFormat="1" x14ac:dyDescent="0.2">
      <c r="A1791" s="7"/>
      <c r="B1791" s="105"/>
      <c r="C1791" s="106"/>
      <c r="D1791" s="107"/>
      <c r="E1791" s="107"/>
      <c r="F1791" s="108"/>
      <c r="G1791" s="109"/>
      <c r="H1791" s="109"/>
      <c r="I1791" s="109"/>
      <c r="J1791" s="109"/>
      <c r="K1791" s="110"/>
      <c r="L1791" s="181"/>
      <c r="M1791" s="181"/>
      <c r="N1791" s="11"/>
      <c r="O1791" s="186"/>
      <c r="P1791" s="186"/>
      <c r="Q1791" s="11"/>
      <c r="R1791" s="172"/>
      <c r="S1791" s="172"/>
      <c r="T1791" s="172"/>
      <c r="U1791" s="172"/>
      <c r="V1791" s="172"/>
      <c r="W1791" s="11"/>
      <c r="X1791" s="11"/>
      <c r="Y1791" s="11"/>
      <c r="Z1791" s="11"/>
      <c r="AA1791" s="11"/>
      <c r="AB1791" s="11"/>
      <c r="AC1791" s="11"/>
      <c r="AD1791" s="11"/>
      <c r="AE1791" s="11"/>
      <c r="AF1791" s="11"/>
      <c r="AG1791" s="11"/>
      <c r="AH1791" s="11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1"/>
      <c r="BH1791" s="11"/>
      <c r="BI1791" s="11"/>
      <c r="BJ1791" s="11"/>
      <c r="BK1791" s="11"/>
      <c r="BL1791" s="11"/>
      <c r="BM1791" s="11"/>
      <c r="BN1791" s="11"/>
      <c r="BO1791" s="11"/>
      <c r="BP1791" s="11"/>
      <c r="BQ1791" s="11"/>
      <c r="BR1791" s="11"/>
      <c r="BS1791" s="11"/>
      <c r="BT1791" s="11"/>
      <c r="BU1791" s="11"/>
      <c r="BV1791" s="11"/>
      <c r="BW1791" s="11"/>
      <c r="BX1791" s="11"/>
      <c r="BY1791" s="11"/>
      <c r="BZ1791" s="11"/>
      <c r="CA1791" s="11"/>
      <c r="CB1791" s="11"/>
    </row>
    <row r="1792" spans="1:80" s="9" customFormat="1" x14ac:dyDescent="0.2">
      <c r="A1792" s="7"/>
      <c r="B1792" s="105"/>
      <c r="C1792" s="106"/>
      <c r="D1792" s="107"/>
      <c r="E1792" s="107"/>
      <c r="F1792" s="108"/>
      <c r="G1792" s="109"/>
      <c r="H1792" s="109"/>
      <c r="I1792" s="109"/>
      <c r="J1792" s="109"/>
      <c r="K1792" s="110"/>
      <c r="L1792" s="181"/>
      <c r="M1792" s="181"/>
      <c r="N1792" s="11"/>
      <c r="O1792" s="186"/>
      <c r="P1792" s="186"/>
      <c r="Q1792" s="11"/>
      <c r="R1792" s="172"/>
      <c r="S1792" s="172"/>
      <c r="T1792" s="172"/>
      <c r="U1792" s="172"/>
      <c r="V1792" s="172"/>
      <c r="W1792" s="11"/>
      <c r="X1792" s="11"/>
      <c r="Y1792" s="11"/>
      <c r="Z1792" s="11"/>
      <c r="AA1792" s="11"/>
      <c r="AB1792" s="11"/>
      <c r="AC1792" s="11"/>
      <c r="AD1792" s="11"/>
      <c r="AE1792" s="11"/>
      <c r="AF1792" s="11"/>
      <c r="AG1792" s="11"/>
      <c r="AH1792" s="11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1"/>
      <c r="BH1792" s="11"/>
      <c r="BI1792" s="11"/>
      <c r="BJ1792" s="11"/>
      <c r="BK1792" s="11"/>
      <c r="BL1792" s="11"/>
      <c r="BM1792" s="11"/>
      <c r="BN1792" s="11"/>
      <c r="BO1792" s="11"/>
      <c r="BP1792" s="11"/>
      <c r="BQ1792" s="11"/>
      <c r="BR1792" s="11"/>
      <c r="BS1792" s="11"/>
      <c r="BT1792" s="11"/>
      <c r="BU1792" s="11"/>
      <c r="BV1792" s="11"/>
      <c r="BW1792" s="11"/>
      <c r="BX1792" s="11"/>
      <c r="BY1792" s="11"/>
      <c r="BZ1792" s="11"/>
      <c r="CA1792" s="11"/>
      <c r="CB1792" s="11"/>
    </row>
    <row r="1793" spans="1:80" s="9" customFormat="1" x14ac:dyDescent="0.2">
      <c r="A1793" s="7"/>
      <c r="B1793" s="105"/>
      <c r="C1793" s="106"/>
      <c r="D1793" s="107"/>
      <c r="E1793" s="107"/>
      <c r="F1793" s="108"/>
      <c r="G1793" s="109"/>
      <c r="H1793" s="109"/>
      <c r="I1793" s="109"/>
      <c r="J1793" s="109"/>
      <c r="K1793" s="110"/>
      <c r="L1793" s="181"/>
      <c r="M1793" s="181"/>
      <c r="N1793" s="11"/>
      <c r="O1793" s="186"/>
      <c r="P1793" s="186"/>
      <c r="Q1793" s="11"/>
      <c r="R1793" s="172"/>
      <c r="S1793" s="172"/>
      <c r="T1793" s="172"/>
      <c r="U1793" s="172"/>
      <c r="V1793" s="172"/>
      <c r="W1793" s="11"/>
      <c r="X1793" s="11"/>
      <c r="Y1793" s="11"/>
      <c r="Z1793" s="11"/>
      <c r="AA1793" s="11"/>
      <c r="AB1793" s="11"/>
      <c r="AC1793" s="11"/>
      <c r="AD1793" s="11"/>
      <c r="AE1793" s="11"/>
      <c r="AF1793" s="11"/>
      <c r="AG1793" s="11"/>
      <c r="AH1793" s="11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1"/>
      <c r="BH1793" s="11"/>
      <c r="BI1793" s="11"/>
      <c r="BJ1793" s="11"/>
      <c r="BK1793" s="11"/>
      <c r="BL1793" s="11"/>
      <c r="BM1793" s="11"/>
      <c r="BN1793" s="11"/>
      <c r="BO1793" s="11"/>
      <c r="BP1793" s="11"/>
      <c r="BQ1793" s="11"/>
      <c r="BR1793" s="11"/>
      <c r="BS1793" s="11"/>
      <c r="BT1793" s="11"/>
      <c r="BU1793" s="11"/>
      <c r="BV1793" s="11"/>
      <c r="BW1793" s="11"/>
      <c r="BX1793" s="11"/>
      <c r="BY1793" s="11"/>
      <c r="BZ1793" s="11"/>
      <c r="CA1793" s="11"/>
      <c r="CB1793" s="11"/>
    </row>
    <row r="1794" spans="1:80" s="9" customFormat="1" x14ac:dyDescent="0.2">
      <c r="A1794" s="7"/>
      <c r="B1794" s="105"/>
      <c r="C1794" s="106"/>
      <c r="D1794" s="107"/>
      <c r="E1794" s="107"/>
      <c r="F1794" s="108"/>
      <c r="G1794" s="109"/>
      <c r="H1794" s="109"/>
      <c r="I1794" s="109"/>
      <c r="J1794" s="109"/>
      <c r="K1794" s="110"/>
      <c r="L1794" s="181"/>
      <c r="M1794" s="181"/>
      <c r="N1794" s="11"/>
      <c r="O1794" s="186"/>
      <c r="P1794" s="186"/>
      <c r="Q1794" s="11"/>
      <c r="R1794" s="172"/>
      <c r="S1794" s="172"/>
      <c r="T1794" s="172"/>
      <c r="U1794" s="172"/>
      <c r="V1794" s="172"/>
      <c r="W1794" s="11"/>
      <c r="X1794" s="11"/>
      <c r="Y1794" s="11"/>
      <c r="Z1794" s="11"/>
      <c r="AA1794" s="11"/>
      <c r="AB1794" s="11"/>
      <c r="AC1794" s="11"/>
      <c r="AD1794" s="11"/>
      <c r="AE1794" s="11"/>
      <c r="AF1794" s="11"/>
      <c r="AG1794" s="11"/>
      <c r="AH1794" s="11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1"/>
      <c r="BH1794" s="11"/>
      <c r="BI1794" s="11"/>
      <c r="BJ1794" s="11"/>
      <c r="BK1794" s="11"/>
      <c r="BL1794" s="11"/>
      <c r="BM1794" s="11"/>
      <c r="BN1794" s="11"/>
      <c r="BO1794" s="11"/>
      <c r="BP1794" s="11"/>
      <c r="BQ1794" s="11"/>
      <c r="BR1794" s="11"/>
      <c r="BS1794" s="11"/>
      <c r="BT1794" s="11"/>
      <c r="BU1794" s="11"/>
      <c r="BV1794" s="11"/>
      <c r="BW1794" s="11"/>
      <c r="BX1794" s="11"/>
      <c r="BY1794" s="11"/>
      <c r="BZ1794" s="11"/>
      <c r="CA1794" s="11"/>
      <c r="CB1794" s="11"/>
    </row>
    <row r="1795" spans="1:80" s="9" customFormat="1" x14ac:dyDescent="0.2">
      <c r="A1795" s="7"/>
      <c r="B1795" s="105"/>
      <c r="C1795" s="106"/>
      <c r="D1795" s="107"/>
      <c r="E1795" s="107"/>
      <c r="F1795" s="108"/>
      <c r="G1795" s="109"/>
      <c r="H1795" s="109"/>
      <c r="I1795" s="109"/>
      <c r="J1795" s="109"/>
      <c r="K1795" s="110"/>
      <c r="L1795" s="181"/>
      <c r="M1795" s="181"/>
      <c r="N1795" s="11"/>
      <c r="O1795" s="186"/>
      <c r="P1795" s="186"/>
      <c r="Q1795" s="11"/>
      <c r="R1795" s="172"/>
      <c r="S1795" s="172"/>
      <c r="T1795" s="172"/>
      <c r="U1795" s="172"/>
      <c r="V1795" s="172"/>
      <c r="W1795" s="11"/>
      <c r="X1795" s="11"/>
      <c r="Y1795" s="11"/>
      <c r="Z1795" s="11"/>
      <c r="AA1795" s="11"/>
      <c r="AB1795" s="11"/>
      <c r="AC1795" s="11"/>
      <c r="AD1795" s="11"/>
      <c r="AE1795" s="11"/>
      <c r="AF1795" s="11"/>
      <c r="AG1795" s="11"/>
      <c r="AH1795" s="11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1"/>
      <c r="BH1795" s="11"/>
      <c r="BI1795" s="11"/>
      <c r="BJ1795" s="11"/>
      <c r="BK1795" s="11"/>
      <c r="BL1795" s="11"/>
      <c r="BM1795" s="11"/>
      <c r="BN1795" s="11"/>
      <c r="BO1795" s="11"/>
      <c r="BP1795" s="11"/>
      <c r="BQ1795" s="11"/>
      <c r="BR1795" s="11"/>
      <c r="BS1795" s="11"/>
      <c r="BT1795" s="11"/>
      <c r="BU1795" s="11"/>
      <c r="BV1795" s="11"/>
      <c r="BW1795" s="11"/>
      <c r="BX1795" s="11"/>
      <c r="BY1795" s="11"/>
      <c r="BZ1795" s="11"/>
      <c r="CA1795" s="11"/>
      <c r="CB1795" s="11"/>
    </row>
    <row r="1796" spans="1:80" s="9" customFormat="1" x14ac:dyDescent="0.2">
      <c r="A1796" s="7"/>
      <c r="B1796" s="105"/>
      <c r="C1796" s="106"/>
      <c r="D1796" s="107"/>
      <c r="E1796" s="107"/>
      <c r="F1796" s="108"/>
      <c r="G1796" s="109"/>
      <c r="H1796" s="109"/>
      <c r="I1796" s="109"/>
      <c r="J1796" s="109"/>
      <c r="K1796" s="110"/>
      <c r="L1796" s="181"/>
      <c r="M1796" s="181"/>
      <c r="N1796" s="11"/>
      <c r="O1796" s="186"/>
      <c r="P1796" s="186"/>
      <c r="Q1796" s="11"/>
      <c r="R1796" s="172"/>
      <c r="S1796" s="172"/>
      <c r="T1796" s="172"/>
      <c r="U1796" s="172"/>
      <c r="V1796" s="172"/>
      <c r="W1796" s="11"/>
      <c r="X1796" s="11"/>
      <c r="Y1796" s="11"/>
      <c r="Z1796" s="11"/>
      <c r="AA1796" s="11"/>
      <c r="AB1796" s="11"/>
      <c r="AC1796" s="11"/>
      <c r="AD1796" s="11"/>
      <c r="AE1796" s="11"/>
      <c r="AF1796" s="11"/>
      <c r="AG1796" s="11"/>
      <c r="AH1796" s="11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1"/>
      <c r="BH1796" s="11"/>
      <c r="BI1796" s="11"/>
      <c r="BJ1796" s="11"/>
      <c r="BK1796" s="11"/>
      <c r="BL1796" s="11"/>
      <c r="BM1796" s="11"/>
      <c r="BN1796" s="11"/>
      <c r="BO1796" s="11"/>
      <c r="BP1796" s="11"/>
      <c r="BQ1796" s="11"/>
      <c r="BR1796" s="11"/>
      <c r="BS1796" s="11"/>
      <c r="BT1796" s="11"/>
      <c r="BU1796" s="11"/>
      <c r="BV1796" s="11"/>
      <c r="BW1796" s="11"/>
      <c r="BX1796" s="11"/>
      <c r="BY1796" s="11"/>
      <c r="BZ1796" s="11"/>
      <c r="CA1796" s="11"/>
      <c r="CB1796" s="11"/>
    </row>
    <row r="1797" spans="1:80" s="9" customFormat="1" x14ac:dyDescent="0.2">
      <c r="A1797" s="7"/>
      <c r="B1797" s="105"/>
      <c r="C1797" s="106"/>
      <c r="D1797" s="107"/>
      <c r="E1797" s="107"/>
      <c r="F1797" s="108"/>
      <c r="G1797" s="109"/>
      <c r="H1797" s="109"/>
      <c r="I1797" s="109"/>
      <c r="J1797" s="109"/>
      <c r="K1797" s="110"/>
      <c r="L1797" s="181"/>
      <c r="M1797" s="181"/>
      <c r="N1797" s="11"/>
      <c r="O1797" s="186"/>
      <c r="P1797" s="186"/>
      <c r="Q1797" s="11"/>
      <c r="R1797" s="172"/>
      <c r="S1797" s="172"/>
      <c r="T1797" s="172"/>
      <c r="U1797" s="172"/>
      <c r="V1797" s="172"/>
      <c r="W1797" s="11"/>
      <c r="X1797" s="11"/>
      <c r="Y1797" s="11"/>
      <c r="Z1797" s="11"/>
      <c r="AA1797" s="11"/>
      <c r="AB1797" s="11"/>
      <c r="AC1797" s="11"/>
      <c r="AD1797" s="11"/>
      <c r="AE1797" s="11"/>
      <c r="AF1797" s="11"/>
      <c r="AG1797" s="11"/>
      <c r="AH1797" s="11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1"/>
      <c r="BH1797" s="11"/>
      <c r="BI1797" s="11"/>
      <c r="BJ1797" s="11"/>
      <c r="BK1797" s="11"/>
      <c r="BL1797" s="11"/>
      <c r="BM1797" s="11"/>
      <c r="BN1797" s="11"/>
      <c r="BO1797" s="11"/>
      <c r="BP1797" s="11"/>
      <c r="BQ1797" s="11"/>
      <c r="BR1797" s="11"/>
      <c r="BS1797" s="11"/>
      <c r="BT1797" s="11"/>
      <c r="BU1797" s="11"/>
      <c r="BV1797" s="11"/>
      <c r="BW1797" s="11"/>
      <c r="BX1797" s="11"/>
      <c r="BY1797" s="11"/>
      <c r="BZ1797" s="11"/>
      <c r="CA1797" s="11"/>
      <c r="CB1797" s="11"/>
    </row>
    <row r="1798" spans="1:80" s="9" customFormat="1" x14ac:dyDescent="0.2">
      <c r="A1798" s="7"/>
      <c r="B1798" s="105"/>
      <c r="C1798" s="106"/>
      <c r="D1798" s="107"/>
      <c r="E1798" s="107"/>
      <c r="F1798" s="108"/>
      <c r="G1798" s="109"/>
      <c r="H1798" s="109"/>
      <c r="I1798" s="109"/>
      <c r="J1798" s="109"/>
      <c r="K1798" s="110"/>
      <c r="L1798" s="181"/>
      <c r="M1798" s="181"/>
      <c r="N1798" s="11"/>
      <c r="O1798" s="186"/>
      <c r="P1798" s="186"/>
      <c r="Q1798" s="11"/>
      <c r="R1798" s="172"/>
      <c r="S1798" s="172"/>
      <c r="T1798" s="172"/>
      <c r="U1798" s="172"/>
      <c r="V1798" s="172"/>
      <c r="W1798" s="11"/>
      <c r="X1798" s="11"/>
      <c r="Y1798" s="11"/>
      <c r="Z1798" s="11"/>
      <c r="AA1798" s="11"/>
      <c r="AB1798" s="11"/>
      <c r="AC1798" s="11"/>
      <c r="AD1798" s="11"/>
      <c r="AE1798" s="11"/>
      <c r="AF1798" s="11"/>
      <c r="AG1798" s="11"/>
      <c r="AH1798" s="11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1"/>
      <c r="BH1798" s="11"/>
      <c r="BI1798" s="11"/>
      <c r="BJ1798" s="11"/>
      <c r="BK1798" s="11"/>
      <c r="BL1798" s="11"/>
      <c r="BM1798" s="11"/>
      <c r="BN1798" s="11"/>
      <c r="BO1798" s="11"/>
      <c r="BP1798" s="11"/>
      <c r="BQ1798" s="11"/>
      <c r="BR1798" s="11"/>
      <c r="BS1798" s="11"/>
      <c r="BT1798" s="11"/>
      <c r="BU1798" s="11"/>
      <c r="BV1798" s="11"/>
      <c r="BW1798" s="11"/>
      <c r="BX1798" s="11"/>
      <c r="BY1798" s="11"/>
      <c r="BZ1798" s="11"/>
      <c r="CA1798" s="11"/>
      <c r="CB1798" s="11"/>
    </row>
    <row r="1799" spans="1:80" s="9" customFormat="1" x14ac:dyDescent="0.2">
      <c r="A1799" s="7"/>
      <c r="B1799" s="105"/>
      <c r="C1799" s="106"/>
      <c r="D1799" s="107"/>
      <c r="E1799" s="107"/>
      <c r="F1799" s="108"/>
      <c r="G1799" s="109"/>
      <c r="H1799" s="109"/>
      <c r="I1799" s="109"/>
      <c r="J1799" s="109"/>
      <c r="K1799" s="110"/>
      <c r="L1799" s="181"/>
      <c r="M1799" s="181"/>
      <c r="N1799" s="11"/>
      <c r="O1799" s="186"/>
      <c r="P1799" s="186"/>
      <c r="Q1799" s="11"/>
      <c r="R1799" s="172"/>
      <c r="S1799" s="172"/>
      <c r="T1799" s="172"/>
      <c r="U1799" s="172"/>
      <c r="V1799" s="172"/>
      <c r="W1799" s="11"/>
      <c r="X1799" s="11"/>
      <c r="Y1799" s="11"/>
      <c r="Z1799" s="11"/>
      <c r="AA1799" s="11"/>
      <c r="AB1799" s="11"/>
      <c r="AC1799" s="11"/>
      <c r="AD1799" s="11"/>
      <c r="AE1799" s="11"/>
      <c r="AF1799" s="11"/>
      <c r="AG1799" s="11"/>
      <c r="AH1799" s="11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1"/>
      <c r="BH1799" s="11"/>
      <c r="BI1799" s="11"/>
      <c r="BJ1799" s="11"/>
      <c r="BK1799" s="11"/>
      <c r="BL1799" s="11"/>
      <c r="BM1799" s="11"/>
      <c r="BN1799" s="11"/>
      <c r="BO1799" s="11"/>
      <c r="BP1799" s="11"/>
      <c r="BQ1799" s="11"/>
      <c r="BR1799" s="11"/>
      <c r="BS1799" s="11"/>
      <c r="BT1799" s="11"/>
      <c r="BU1799" s="11"/>
      <c r="BV1799" s="11"/>
      <c r="BW1799" s="11"/>
      <c r="BX1799" s="11"/>
      <c r="BY1799" s="11"/>
      <c r="BZ1799" s="11"/>
      <c r="CA1799" s="11"/>
      <c r="CB1799" s="11"/>
    </row>
    <row r="1800" spans="1:80" s="9" customFormat="1" x14ac:dyDescent="0.2">
      <c r="A1800" s="7"/>
      <c r="B1800" s="105"/>
      <c r="C1800" s="106"/>
      <c r="D1800" s="107"/>
      <c r="E1800" s="107"/>
      <c r="F1800" s="108"/>
      <c r="G1800" s="109"/>
      <c r="H1800" s="109"/>
      <c r="I1800" s="109"/>
      <c r="J1800" s="109"/>
      <c r="K1800" s="110"/>
      <c r="L1800" s="181"/>
      <c r="M1800" s="181"/>
      <c r="N1800" s="11"/>
      <c r="O1800" s="186"/>
      <c r="P1800" s="186"/>
      <c r="Q1800" s="11"/>
      <c r="R1800" s="172"/>
      <c r="S1800" s="172"/>
      <c r="T1800" s="172"/>
      <c r="U1800" s="172"/>
      <c r="V1800" s="172"/>
      <c r="W1800" s="11"/>
      <c r="X1800" s="11"/>
      <c r="Y1800" s="11"/>
      <c r="Z1800" s="11"/>
      <c r="AA1800" s="11"/>
      <c r="AB1800" s="11"/>
      <c r="AC1800" s="11"/>
      <c r="AD1800" s="11"/>
      <c r="AE1800" s="11"/>
      <c r="AF1800" s="11"/>
      <c r="AG1800" s="11"/>
      <c r="AH1800" s="11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1"/>
      <c r="BH1800" s="11"/>
      <c r="BI1800" s="11"/>
      <c r="BJ1800" s="11"/>
      <c r="BK1800" s="11"/>
      <c r="BL1800" s="11"/>
      <c r="BM1800" s="11"/>
      <c r="BN1800" s="11"/>
      <c r="BO1800" s="11"/>
      <c r="BP1800" s="11"/>
      <c r="BQ1800" s="11"/>
      <c r="BR1800" s="11"/>
      <c r="BS1800" s="11"/>
      <c r="BT1800" s="11"/>
      <c r="BU1800" s="11"/>
      <c r="BV1800" s="11"/>
      <c r="BW1800" s="11"/>
      <c r="BX1800" s="11"/>
      <c r="BY1800" s="11"/>
      <c r="BZ1800" s="11"/>
      <c r="CA1800" s="11"/>
      <c r="CB1800" s="11"/>
    </row>
    <row r="1801" spans="1:80" s="9" customFormat="1" x14ac:dyDescent="0.2">
      <c r="A1801" s="7"/>
      <c r="B1801" s="105"/>
      <c r="C1801" s="106"/>
      <c r="D1801" s="107"/>
      <c r="E1801" s="107"/>
      <c r="F1801" s="108"/>
      <c r="G1801" s="109"/>
      <c r="H1801" s="109"/>
      <c r="I1801" s="109"/>
      <c r="J1801" s="109"/>
      <c r="K1801" s="110"/>
      <c r="L1801" s="181"/>
      <c r="M1801" s="181"/>
      <c r="N1801" s="11"/>
      <c r="O1801" s="186"/>
      <c r="P1801" s="186"/>
      <c r="Q1801" s="11"/>
      <c r="R1801" s="172"/>
      <c r="S1801" s="172"/>
      <c r="T1801" s="172"/>
      <c r="U1801" s="172"/>
      <c r="V1801" s="172"/>
      <c r="W1801" s="11"/>
      <c r="X1801" s="11"/>
      <c r="Y1801" s="11"/>
      <c r="Z1801" s="11"/>
      <c r="AA1801" s="11"/>
      <c r="AB1801" s="11"/>
      <c r="AC1801" s="11"/>
      <c r="AD1801" s="11"/>
      <c r="AE1801" s="11"/>
      <c r="AF1801" s="11"/>
      <c r="AG1801" s="11"/>
      <c r="AH1801" s="11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1"/>
      <c r="BH1801" s="11"/>
      <c r="BI1801" s="11"/>
      <c r="BJ1801" s="11"/>
      <c r="BK1801" s="11"/>
      <c r="BL1801" s="11"/>
      <c r="BM1801" s="11"/>
      <c r="BN1801" s="11"/>
      <c r="BO1801" s="11"/>
      <c r="BP1801" s="11"/>
      <c r="BQ1801" s="11"/>
      <c r="BR1801" s="11"/>
      <c r="BS1801" s="11"/>
      <c r="BT1801" s="11"/>
      <c r="BU1801" s="11"/>
      <c r="BV1801" s="11"/>
      <c r="BW1801" s="11"/>
      <c r="BX1801" s="11"/>
      <c r="BY1801" s="11"/>
      <c r="BZ1801" s="11"/>
      <c r="CA1801" s="11"/>
      <c r="CB1801" s="11"/>
    </row>
    <row r="1802" spans="1:80" s="9" customFormat="1" x14ac:dyDescent="0.2">
      <c r="A1802" s="7"/>
      <c r="B1802" s="105"/>
      <c r="C1802" s="106"/>
      <c r="D1802" s="107"/>
      <c r="E1802" s="107"/>
      <c r="F1802" s="108"/>
      <c r="G1802" s="109"/>
      <c r="H1802" s="109"/>
      <c r="I1802" s="109"/>
      <c r="J1802" s="109"/>
      <c r="K1802" s="110"/>
      <c r="L1802" s="181"/>
      <c r="M1802" s="181"/>
      <c r="N1802" s="11"/>
      <c r="O1802" s="186"/>
      <c r="P1802" s="186"/>
      <c r="Q1802" s="11"/>
      <c r="R1802" s="172"/>
      <c r="S1802" s="172"/>
      <c r="T1802" s="172"/>
      <c r="U1802" s="172"/>
      <c r="V1802" s="172"/>
      <c r="W1802" s="11"/>
      <c r="X1802" s="11"/>
      <c r="Y1802" s="11"/>
      <c r="Z1802" s="11"/>
      <c r="AA1802" s="11"/>
      <c r="AB1802" s="11"/>
      <c r="AC1802" s="11"/>
      <c r="AD1802" s="11"/>
      <c r="AE1802" s="11"/>
      <c r="AF1802" s="11"/>
      <c r="AG1802" s="11"/>
      <c r="AH1802" s="11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1"/>
      <c r="BH1802" s="11"/>
      <c r="BI1802" s="11"/>
      <c r="BJ1802" s="11"/>
      <c r="BK1802" s="11"/>
      <c r="BL1802" s="11"/>
      <c r="BM1802" s="11"/>
      <c r="BN1802" s="11"/>
      <c r="BO1802" s="11"/>
      <c r="BP1802" s="11"/>
      <c r="BQ1802" s="11"/>
      <c r="BR1802" s="11"/>
      <c r="BS1802" s="11"/>
      <c r="BT1802" s="11"/>
      <c r="BU1802" s="11"/>
      <c r="BV1802" s="11"/>
      <c r="BW1802" s="11"/>
      <c r="BX1802" s="11"/>
      <c r="BY1802" s="11"/>
      <c r="BZ1802" s="11"/>
      <c r="CA1802" s="11"/>
      <c r="CB1802" s="11"/>
    </row>
    <row r="1803" spans="1:80" s="9" customFormat="1" x14ac:dyDescent="0.2">
      <c r="A1803" s="7"/>
      <c r="B1803" s="105"/>
      <c r="C1803" s="106"/>
      <c r="D1803" s="107"/>
      <c r="E1803" s="107"/>
      <c r="F1803" s="108"/>
      <c r="G1803" s="109"/>
      <c r="H1803" s="109"/>
      <c r="I1803" s="109"/>
      <c r="J1803" s="109"/>
      <c r="K1803" s="110"/>
      <c r="L1803" s="181"/>
      <c r="M1803" s="181"/>
      <c r="N1803" s="11"/>
      <c r="O1803" s="186"/>
      <c r="P1803" s="186"/>
      <c r="Q1803" s="11"/>
      <c r="R1803" s="172"/>
      <c r="S1803" s="172"/>
      <c r="T1803" s="172"/>
      <c r="U1803" s="172"/>
      <c r="V1803" s="172"/>
      <c r="W1803" s="11"/>
      <c r="X1803" s="11"/>
      <c r="Y1803" s="11"/>
      <c r="Z1803" s="11"/>
      <c r="AA1803" s="11"/>
      <c r="AB1803" s="11"/>
      <c r="AC1803" s="11"/>
      <c r="AD1803" s="11"/>
      <c r="AE1803" s="11"/>
      <c r="AF1803" s="11"/>
      <c r="AG1803" s="11"/>
      <c r="AH1803" s="11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1"/>
      <c r="BH1803" s="11"/>
      <c r="BI1803" s="11"/>
      <c r="BJ1803" s="11"/>
      <c r="BK1803" s="11"/>
      <c r="BL1803" s="11"/>
      <c r="BM1803" s="11"/>
      <c r="BN1803" s="11"/>
      <c r="BO1803" s="11"/>
      <c r="BP1803" s="11"/>
      <c r="BQ1803" s="11"/>
      <c r="BR1803" s="11"/>
      <c r="BS1803" s="11"/>
      <c r="BT1803" s="11"/>
      <c r="BU1803" s="11"/>
      <c r="BV1803" s="11"/>
      <c r="BW1803" s="11"/>
      <c r="BX1803" s="11"/>
      <c r="BY1803" s="11"/>
      <c r="BZ1803" s="11"/>
      <c r="CA1803" s="11"/>
      <c r="CB1803" s="11"/>
    </row>
    <row r="1804" spans="1:80" s="9" customFormat="1" x14ac:dyDescent="0.2">
      <c r="A1804" s="7"/>
      <c r="B1804" s="105"/>
      <c r="C1804" s="106"/>
      <c r="D1804" s="107"/>
      <c r="E1804" s="107"/>
      <c r="F1804" s="108"/>
      <c r="G1804" s="109"/>
      <c r="H1804" s="109"/>
      <c r="I1804" s="109"/>
      <c r="J1804" s="109"/>
      <c r="K1804" s="110"/>
      <c r="L1804" s="181"/>
      <c r="M1804" s="181"/>
      <c r="N1804" s="11"/>
      <c r="O1804" s="186"/>
      <c r="P1804" s="186"/>
      <c r="Q1804" s="11"/>
      <c r="R1804" s="172"/>
      <c r="S1804" s="172"/>
      <c r="T1804" s="172"/>
      <c r="U1804" s="172"/>
      <c r="V1804" s="172"/>
      <c r="W1804" s="11"/>
      <c r="X1804" s="11"/>
      <c r="Y1804" s="11"/>
      <c r="Z1804" s="11"/>
      <c r="AA1804" s="11"/>
      <c r="AB1804" s="11"/>
      <c r="AC1804" s="11"/>
      <c r="AD1804" s="11"/>
      <c r="AE1804" s="11"/>
      <c r="AF1804" s="11"/>
      <c r="AG1804" s="11"/>
      <c r="AH1804" s="11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1"/>
      <c r="BH1804" s="11"/>
      <c r="BI1804" s="11"/>
      <c r="BJ1804" s="11"/>
      <c r="BK1804" s="11"/>
      <c r="BL1804" s="11"/>
      <c r="BM1804" s="11"/>
      <c r="BN1804" s="11"/>
      <c r="BO1804" s="11"/>
      <c r="BP1804" s="11"/>
      <c r="BQ1804" s="11"/>
      <c r="BR1804" s="11"/>
      <c r="BS1804" s="11"/>
      <c r="BT1804" s="11"/>
      <c r="BU1804" s="11"/>
      <c r="BV1804" s="11"/>
      <c r="BW1804" s="11"/>
      <c r="BX1804" s="11"/>
      <c r="BY1804" s="11"/>
      <c r="BZ1804" s="11"/>
      <c r="CA1804" s="11"/>
      <c r="CB1804" s="11"/>
    </row>
    <row r="1805" spans="1:80" s="9" customFormat="1" x14ac:dyDescent="0.2">
      <c r="A1805" s="7"/>
      <c r="B1805" s="105"/>
      <c r="C1805" s="106"/>
      <c r="D1805" s="107"/>
      <c r="E1805" s="107"/>
      <c r="F1805" s="108"/>
      <c r="G1805" s="109"/>
      <c r="H1805" s="109"/>
      <c r="I1805" s="109"/>
      <c r="J1805" s="109"/>
      <c r="K1805" s="110"/>
      <c r="L1805" s="181"/>
      <c r="M1805" s="181"/>
      <c r="N1805" s="11"/>
      <c r="O1805" s="186"/>
      <c r="P1805" s="186"/>
      <c r="Q1805" s="11"/>
      <c r="R1805" s="172"/>
      <c r="S1805" s="172"/>
      <c r="T1805" s="172"/>
      <c r="U1805" s="172"/>
      <c r="V1805" s="172"/>
      <c r="W1805" s="11"/>
      <c r="X1805" s="11"/>
      <c r="Y1805" s="11"/>
      <c r="Z1805" s="11"/>
      <c r="AA1805" s="11"/>
      <c r="AB1805" s="11"/>
      <c r="AC1805" s="11"/>
      <c r="AD1805" s="11"/>
      <c r="AE1805" s="11"/>
      <c r="AF1805" s="11"/>
      <c r="AG1805" s="11"/>
      <c r="AH1805" s="11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1"/>
      <c r="BH1805" s="11"/>
      <c r="BI1805" s="11"/>
      <c r="BJ1805" s="11"/>
      <c r="BK1805" s="11"/>
      <c r="BL1805" s="11"/>
      <c r="BM1805" s="11"/>
      <c r="BN1805" s="11"/>
      <c r="BO1805" s="11"/>
      <c r="BP1805" s="11"/>
      <c r="BQ1805" s="11"/>
      <c r="BR1805" s="11"/>
      <c r="BS1805" s="11"/>
      <c r="BT1805" s="11"/>
      <c r="BU1805" s="11"/>
      <c r="BV1805" s="11"/>
      <c r="BW1805" s="11"/>
      <c r="BX1805" s="11"/>
      <c r="BY1805" s="11"/>
      <c r="BZ1805" s="11"/>
      <c r="CA1805" s="11"/>
      <c r="CB1805" s="11"/>
    </row>
    <row r="1806" spans="1:80" s="9" customFormat="1" x14ac:dyDescent="0.2">
      <c r="A1806" s="7"/>
      <c r="B1806" s="105"/>
      <c r="C1806" s="106"/>
      <c r="D1806" s="107"/>
      <c r="E1806" s="107"/>
      <c r="F1806" s="108"/>
      <c r="G1806" s="109"/>
      <c r="H1806" s="109"/>
      <c r="I1806" s="109"/>
      <c r="J1806" s="109"/>
      <c r="K1806" s="110"/>
      <c r="L1806" s="181"/>
      <c r="M1806" s="181"/>
      <c r="N1806" s="11"/>
      <c r="O1806" s="186"/>
      <c r="P1806" s="186"/>
      <c r="Q1806" s="11"/>
      <c r="R1806" s="172"/>
      <c r="S1806" s="172"/>
      <c r="T1806" s="172"/>
      <c r="U1806" s="172"/>
      <c r="V1806" s="172"/>
      <c r="W1806" s="11"/>
      <c r="X1806" s="11"/>
      <c r="Y1806" s="11"/>
      <c r="Z1806" s="11"/>
      <c r="AA1806" s="11"/>
      <c r="AB1806" s="11"/>
      <c r="AC1806" s="11"/>
      <c r="AD1806" s="11"/>
      <c r="AE1806" s="11"/>
      <c r="AF1806" s="11"/>
      <c r="AG1806" s="11"/>
      <c r="AH1806" s="11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1"/>
      <c r="BH1806" s="11"/>
      <c r="BI1806" s="11"/>
      <c r="BJ1806" s="11"/>
      <c r="BK1806" s="11"/>
      <c r="BL1806" s="11"/>
      <c r="BM1806" s="11"/>
      <c r="BN1806" s="11"/>
      <c r="BO1806" s="11"/>
      <c r="BP1806" s="11"/>
      <c r="BQ1806" s="11"/>
      <c r="BR1806" s="11"/>
      <c r="BS1806" s="11"/>
      <c r="BT1806" s="11"/>
      <c r="BU1806" s="11"/>
      <c r="BV1806" s="11"/>
      <c r="BW1806" s="11"/>
      <c r="BX1806" s="11"/>
      <c r="BY1806" s="11"/>
      <c r="BZ1806" s="11"/>
      <c r="CA1806" s="11"/>
      <c r="CB1806" s="11"/>
    </row>
    <row r="1807" spans="1:80" s="9" customFormat="1" x14ac:dyDescent="0.2">
      <c r="A1807" s="7"/>
      <c r="B1807" s="105"/>
      <c r="C1807" s="106"/>
      <c r="D1807" s="107"/>
      <c r="E1807" s="107"/>
      <c r="F1807" s="108"/>
      <c r="G1807" s="109"/>
      <c r="H1807" s="109"/>
      <c r="I1807" s="109"/>
      <c r="J1807" s="109"/>
      <c r="K1807" s="110"/>
      <c r="L1807" s="181"/>
      <c r="M1807" s="181"/>
      <c r="N1807" s="11"/>
      <c r="O1807" s="186"/>
      <c r="P1807" s="186"/>
      <c r="Q1807" s="11"/>
      <c r="R1807" s="172"/>
      <c r="S1807" s="172"/>
      <c r="T1807" s="172"/>
      <c r="U1807" s="172"/>
      <c r="V1807" s="172"/>
      <c r="W1807" s="11"/>
      <c r="X1807" s="11"/>
      <c r="Y1807" s="11"/>
      <c r="Z1807" s="11"/>
      <c r="AA1807" s="11"/>
      <c r="AB1807" s="11"/>
      <c r="AC1807" s="11"/>
      <c r="AD1807" s="11"/>
      <c r="AE1807" s="11"/>
      <c r="AF1807" s="11"/>
      <c r="AG1807" s="11"/>
      <c r="AH1807" s="11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1"/>
      <c r="BH1807" s="11"/>
      <c r="BI1807" s="11"/>
      <c r="BJ1807" s="11"/>
      <c r="BK1807" s="11"/>
      <c r="BL1807" s="11"/>
      <c r="BM1807" s="11"/>
      <c r="BN1807" s="11"/>
      <c r="BO1807" s="11"/>
      <c r="BP1807" s="11"/>
      <c r="BQ1807" s="11"/>
      <c r="BR1807" s="11"/>
      <c r="BS1807" s="11"/>
      <c r="BT1807" s="11"/>
      <c r="BU1807" s="11"/>
      <c r="BV1807" s="11"/>
      <c r="BW1807" s="11"/>
      <c r="BX1807" s="11"/>
      <c r="BY1807" s="11"/>
      <c r="BZ1807" s="11"/>
      <c r="CA1807" s="11"/>
      <c r="CB1807" s="11"/>
    </row>
    <row r="1808" spans="1:80" s="9" customFormat="1" x14ac:dyDescent="0.2">
      <c r="A1808" s="7"/>
      <c r="B1808" s="105"/>
      <c r="C1808" s="106"/>
      <c r="D1808" s="107"/>
      <c r="E1808" s="107"/>
      <c r="F1808" s="108"/>
      <c r="G1808" s="109"/>
      <c r="H1808" s="109"/>
      <c r="I1808" s="109"/>
      <c r="J1808" s="109"/>
      <c r="K1808" s="110"/>
      <c r="L1808" s="181"/>
      <c r="M1808" s="181"/>
      <c r="N1808" s="11"/>
      <c r="O1808" s="186"/>
      <c r="P1808" s="186"/>
      <c r="Q1808" s="11"/>
      <c r="R1808" s="172"/>
      <c r="S1808" s="172"/>
      <c r="T1808" s="172"/>
      <c r="U1808" s="172"/>
      <c r="V1808" s="172"/>
      <c r="W1808" s="11"/>
      <c r="X1808" s="11"/>
      <c r="Y1808" s="11"/>
      <c r="Z1808" s="11"/>
      <c r="AA1808" s="11"/>
      <c r="AB1808" s="11"/>
      <c r="AC1808" s="11"/>
      <c r="AD1808" s="11"/>
      <c r="AE1808" s="11"/>
      <c r="AF1808" s="11"/>
      <c r="AG1808" s="11"/>
      <c r="AH1808" s="11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1"/>
      <c r="BH1808" s="11"/>
      <c r="BI1808" s="11"/>
      <c r="BJ1808" s="11"/>
      <c r="BK1808" s="11"/>
      <c r="BL1808" s="11"/>
      <c r="BM1808" s="11"/>
      <c r="BN1808" s="11"/>
      <c r="BO1808" s="11"/>
      <c r="BP1808" s="11"/>
      <c r="BQ1808" s="11"/>
      <c r="BR1808" s="11"/>
      <c r="BS1808" s="11"/>
      <c r="BT1808" s="11"/>
      <c r="BU1808" s="11"/>
      <c r="BV1808" s="11"/>
      <c r="BW1808" s="11"/>
      <c r="BX1808" s="11"/>
      <c r="BY1808" s="11"/>
      <c r="BZ1808" s="11"/>
      <c r="CA1808" s="11"/>
      <c r="CB1808" s="11"/>
    </row>
    <row r="1809" spans="1:80" s="9" customFormat="1" x14ac:dyDescent="0.2">
      <c r="A1809" s="7"/>
      <c r="B1809" s="105"/>
      <c r="C1809" s="106"/>
      <c r="D1809" s="107"/>
      <c r="E1809" s="107"/>
      <c r="F1809" s="108"/>
      <c r="G1809" s="109"/>
      <c r="H1809" s="109"/>
      <c r="I1809" s="109"/>
      <c r="J1809" s="109"/>
      <c r="K1809" s="110"/>
      <c r="L1809" s="181"/>
      <c r="M1809" s="181"/>
      <c r="N1809" s="11"/>
      <c r="O1809" s="186"/>
      <c r="P1809" s="186"/>
      <c r="Q1809" s="11"/>
      <c r="R1809" s="172"/>
      <c r="S1809" s="172"/>
      <c r="T1809" s="172"/>
      <c r="U1809" s="172"/>
      <c r="V1809" s="172"/>
      <c r="W1809" s="11"/>
      <c r="X1809" s="11"/>
      <c r="Y1809" s="11"/>
      <c r="Z1809" s="11"/>
      <c r="AA1809" s="11"/>
      <c r="AB1809" s="11"/>
      <c r="AC1809" s="11"/>
      <c r="AD1809" s="11"/>
      <c r="AE1809" s="11"/>
      <c r="AF1809" s="11"/>
      <c r="AG1809" s="11"/>
      <c r="AH1809" s="11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1"/>
      <c r="BH1809" s="11"/>
      <c r="BI1809" s="11"/>
      <c r="BJ1809" s="11"/>
      <c r="BK1809" s="11"/>
      <c r="BL1809" s="11"/>
      <c r="BM1809" s="11"/>
      <c r="BN1809" s="11"/>
      <c r="BO1809" s="11"/>
      <c r="BP1809" s="11"/>
      <c r="BQ1809" s="11"/>
      <c r="BR1809" s="11"/>
      <c r="BS1809" s="11"/>
      <c r="BT1809" s="11"/>
      <c r="BU1809" s="11"/>
      <c r="BV1809" s="11"/>
      <c r="BW1809" s="11"/>
      <c r="BX1809" s="11"/>
      <c r="BY1809" s="11"/>
      <c r="BZ1809" s="11"/>
      <c r="CA1809" s="11"/>
      <c r="CB1809" s="11"/>
    </row>
    <row r="1810" spans="1:80" s="9" customFormat="1" x14ac:dyDescent="0.2">
      <c r="A1810" s="7"/>
      <c r="B1810" s="105"/>
      <c r="C1810" s="106"/>
      <c r="D1810" s="107"/>
      <c r="E1810" s="107"/>
      <c r="F1810" s="108"/>
      <c r="G1810" s="109"/>
      <c r="H1810" s="109"/>
      <c r="I1810" s="109"/>
      <c r="J1810" s="109"/>
      <c r="K1810" s="110"/>
      <c r="L1810" s="181"/>
      <c r="M1810" s="181"/>
      <c r="N1810" s="11"/>
      <c r="O1810" s="186"/>
      <c r="P1810" s="186"/>
      <c r="Q1810" s="11"/>
      <c r="R1810" s="172"/>
      <c r="S1810" s="172"/>
      <c r="T1810" s="172"/>
      <c r="U1810" s="172"/>
      <c r="V1810" s="172"/>
      <c r="W1810" s="11"/>
      <c r="X1810" s="11"/>
      <c r="Y1810" s="11"/>
      <c r="Z1810" s="11"/>
      <c r="AA1810" s="11"/>
      <c r="AB1810" s="11"/>
      <c r="AC1810" s="11"/>
      <c r="AD1810" s="11"/>
      <c r="AE1810" s="11"/>
      <c r="AF1810" s="11"/>
      <c r="AG1810" s="11"/>
      <c r="AH1810" s="11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1"/>
      <c r="BH1810" s="11"/>
      <c r="BI1810" s="11"/>
      <c r="BJ1810" s="11"/>
      <c r="BK1810" s="11"/>
      <c r="BL1810" s="11"/>
      <c r="BM1810" s="11"/>
      <c r="BN1810" s="11"/>
      <c r="BO1810" s="11"/>
      <c r="BP1810" s="11"/>
      <c r="BQ1810" s="11"/>
      <c r="BR1810" s="11"/>
      <c r="BS1810" s="11"/>
      <c r="BT1810" s="11"/>
      <c r="BU1810" s="11"/>
      <c r="BV1810" s="11"/>
      <c r="BW1810" s="11"/>
      <c r="BX1810" s="11"/>
      <c r="BY1810" s="11"/>
      <c r="BZ1810" s="11"/>
      <c r="CA1810" s="11"/>
      <c r="CB1810" s="11"/>
    </row>
    <row r="1811" spans="1:80" s="9" customFormat="1" x14ac:dyDescent="0.2">
      <c r="A1811" s="7"/>
      <c r="B1811" s="105"/>
      <c r="C1811" s="106"/>
      <c r="D1811" s="107"/>
      <c r="E1811" s="107"/>
      <c r="F1811" s="108"/>
      <c r="G1811" s="109"/>
      <c r="H1811" s="109"/>
      <c r="I1811" s="109"/>
      <c r="J1811" s="109"/>
      <c r="K1811" s="110"/>
      <c r="L1811" s="181"/>
      <c r="M1811" s="181"/>
      <c r="N1811" s="11"/>
      <c r="O1811" s="186"/>
      <c r="P1811" s="186"/>
      <c r="Q1811" s="11"/>
      <c r="R1811" s="172"/>
      <c r="S1811" s="172"/>
      <c r="T1811" s="172"/>
      <c r="U1811" s="172"/>
      <c r="V1811" s="172"/>
      <c r="W1811" s="11"/>
      <c r="X1811" s="11"/>
      <c r="Y1811" s="11"/>
      <c r="Z1811" s="11"/>
      <c r="AA1811" s="11"/>
      <c r="AB1811" s="11"/>
      <c r="AC1811" s="11"/>
      <c r="AD1811" s="11"/>
      <c r="AE1811" s="11"/>
      <c r="AF1811" s="11"/>
      <c r="AG1811" s="11"/>
      <c r="AH1811" s="11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1"/>
      <c r="BH1811" s="11"/>
      <c r="BI1811" s="11"/>
      <c r="BJ1811" s="11"/>
      <c r="BK1811" s="11"/>
      <c r="BL1811" s="11"/>
      <c r="BM1811" s="11"/>
      <c r="BN1811" s="11"/>
      <c r="BO1811" s="11"/>
      <c r="BP1811" s="11"/>
      <c r="BQ1811" s="11"/>
      <c r="BR1811" s="11"/>
      <c r="BS1811" s="11"/>
      <c r="BT1811" s="11"/>
      <c r="BU1811" s="11"/>
      <c r="BV1811" s="11"/>
      <c r="BW1811" s="11"/>
      <c r="BX1811" s="11"/>
      <c r="BY1811" s="11"/>
      <c r="BZ1811" s="11"/>
      <c r="CA1811" s="11"/>
      <c r="CB1811" s="11"/>
    </row>
    <row r="1812" spans="1:80" s="9" customFormat="1" x14ac:dyDescent="0.2">
      <c r="A1812" s="7"/>
      <c r="B1812" s="105"/>
      <c r="C1812" s="106"/>
      <c r="D1812" s="107"/>
      <c r="E1812" s="107"/>
      <c r="F1812" s="108"/>
      <c r="G1812" s="109"/>
      <c r="H1812" s="109"/>
      <c r="I1812" s="109"/>
      <c r="J1812" s="109"/>
      <c r="K1812" s="110"/>
      <c r="L1812" s="181"/>
      <c r="M1812" s="181"/>
      <c r="N1812" s="11"/>
      <c r="O1812" s="186"/>
      <c r="P1812" s="186"/>
      <c r="Q1812" s="11"/>
      <c r="R1812" s="172"/>
      <c r="S1812" s="172"/>
      <c r="T1812" s="172"/>
      <c r="U1812" s="172"/>
      <c r="V1812" s="172"/>
      <c r="W1812" s="11"/>
      <c r="X1812" s="11"/>
      <c r="Y1812" s="11"/>
      <c r="Z1812" s="11"/>
      <c r="AA1812" s="11"/>
      <c r="AB1812" s="11"/>
      <c r="AC1812" s="11"/>
      <c r="AD1812" s="11"/>
      <c r="AE1812" s="11"/>
      <c r="AF1812" s="11"/>
      <c r="AG1812" s="11"/>
      <c r="AH1812" s="11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1"/>
      <c r="BH1812" s="11"/>
      <c r="BI1812" s="11"/>
      <c r="BJ1812" s="11"/>
      <c r="BK1812" s="11"/>
      <c r="BL1812" s="11"/>
      <c r="BM1812" s="11"/>
      <c r="BN1812" s="11"/>
      <c r="BO1812" s="11"/>
      <c r="BP1812" s="11"/>
      <c r="BQ1812" s="11"/>
      <c r="BR1812" s="11"/>
      <c r="BS1812" s="11"/>
      <c r="BT1812" s="11"/>
      <c r="BU1812" s="11"/>
      <c r="BV1812" s="11"/>
      <c r="BW1812" s="11"/>
      <c r="BX1812" s="11"/>
      <c r="BY1812" s="11"/>
      <c r="BZ1812" s="11"/>
      <c r="CA1812" s="11"/>
      <c r="CB1812" s="11"/>
    </row>
    <row r="1813" spans="1:80" s="9" customFormat="1" x14ac:dyDescent="0.2">
      <c r="A1813" s="7"/>
      <c r="B1813" s="105"/>
      <c r="C1813" s="106"/>
      <c r="D1813" s="107"/>
      <c r="E1813" s="107"/>
      <c r="F1813" s="108"/>
      <c r="G1813" s="109"/>
      <c r="H1813" s="109"/>
      <c r="I1813" s="109"/>
      <c r="J1813" s="109"/>
      <c r="K1813" s="110"/>
      <c r="L1813" s="181"/>
      <c r="M1813" s="181"/>
      <c r="N1813" s="11"/>
      <c r="O1813" s="186"/>
      <c r="P1813" s="186"/>
      <c r="Q1813" s="11"/>
      <c r="R1813" s="172"/>
      <c r="S1813" s="172"/>
      <c r="T1813" s="172"/>
      <c r="U1813" s="172"/>
      <c r="V1813" s="172"/>
      <c r="W1813" s="11"/>
      <c r="X1813" s="11"/>
      <c r="Y1813" s="11"/>
      <c r="Z1813" s="11"/>
      <c r="AA1813" s="11"/>
      <c r="AB1813" s="11"/>
      <c r="AC1813" s="11"/>
      <c r="AD1813" s="11"/>
      <c r="AE1813" s="11"/>
      <c r="AF1813" s="11"/>
      <c r="AG1813" s="11"/>
      <c r="AH1813" s="11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1"/>
      <c r="BH1813" s="11"/>
      <c r="BI1813" s="11"/>
      <c r="BJ1813" s="11"/>
      <c r="BK1813" s="11"/>
      <c r="BL1813" s="11"/>
      <c r="BM1813" s="11"/>
      <c r="BN1813" s="11"/>
      <c r="BO1813" s="11"/>
      <c r="BP1813" s="11"/>
      <c r="BQ1813" s="11"/>
      <c r="BR1813" s="11"/>
      <c r="BS1813" s="11"/>
      <c r="BT1813" s="11"/>
      <c r="BU1813" s="11"/>
      <c r="BV1813" s="11"/>
      <c r="BW1813" s="11"/>
      <c r="BX1813" s="11"/>
      <c r="BY1813" s="11"/>
      <c r="BZ1813" s="11"/>
      <c r="CA1813" s="11"/>
      <c r="CB1813" s="11"/>
    </row>
    <row r="1814" spans="1:80" s="9" customFormat="1" x14ac:dyDescent="0.2">
      <c r="A1814" s="7"/>
      <c r="B1814" s="105"/>
      <c r="C1814" s="106"/>
      <c r="D1814" s="107"/>
      <c r="E1814" s="107"/>
      <c r="F1814" s="108"/>
      <c r="G1814" s="109"/>
      <c r="H1814" s="109"/>
      <c r="I1814" s="109"/>
      <c r="J1814" s="109"/>
      <c r="K1814" s="110"/>
      <c r="L1814" s="181"/>
      <c r="M1814" s="181"/>
      <c r="N1814" s="11"/>
      <c r="O1814" s="186"/>
      <c r="P1814" s="186"/>
      <c r="Q1814" s="11"/>
      <c r="R1814" s="172"/>
      <c r="S1814" s="172"/>
      <c r="T1814" s="172"/>
      <c r="U1814" s="172"/>
      <c r="V1814" s="172"/>
      <c r="W1814" s="11"/>
      <c r="X1814" s="11"/>
      <c r="Y1814" s="11"/>
      <c r="Z1814" s="11"/>
      <c r="AA1814" s="11"/>
      <c r="AB1814" s="11"/>
      <c r="AC1814" s="11"/>
      <c r="AD1814" s="11"/>
      <c r="AE1814" s="11"/>
      <c r="AF1814" s="11"/>
      <c r="AG1814" s="11"/>
      <c r="AH1814" s="11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1"/>
      <c r="BH1814" s="11"/>
      <c r="BI1814" s="11"/>
      <c r="BJ1814" s="11"/>
      <c r="BK1814" s="11"/>
      <c r="BL1814" s="11"/>
      <c r="BM1814" s="11"/>
      <c r="BN1814" s="11"/>
      <c r="BO1814" s="11"/>
      <c r="BP1814" s="11"/>
      <c r="BQ1814" s="11"/>
      <c r="BR1814" s="11"/>
      <c r="BS1814" s="11"/>
      <c r="BT1814" s="11"/>
      <c r="BU1814" s="11"/>
      <c r="BV1814" s="11"/>
      <c r="BW1814" s="11"/>
      <c r="BX1814" s="11"/>
      <c r="BY1814" s="11"/>
      <c r="BZ1814" s="11"/>
      <c r="CA1814" s="11"/>
      <c r="CB1814" s="11"/>
    </row>
    <row r="1815" spans="1:80" s="9" customFormat="1" x14ac:dyDescent="0.2">
      <c r="A1815" s="7"/>
      <c r="B1815" s="105"/>
      <c r="C1815" s="106"/>
      <c r="D1815" s="107"/>
      <c r="E1815" s="107"/>
      <c r="F1815" s="108"/>
      <c r="G1815" s="109"/>
      <c r="H1815" s="109"/>
      <c r="I1815" s="109"/>
      <c r="J1815" s="109"/>
      <c r="K1815" s="110"/>
      <c r="L1815" s="181"/>
      <c r="M1815" s="181"/>
      <c r="N1815" s="11"/>
      <c r="O1815" s="186"/>
      <c r="P1815" s="186"/>
      <c r="Q1815" s="11"/>
      <c r="R1815" s="172"/>
      <c r="S1815" s="172"/>
      <c r="T1815" s="172"/>
      <c r="U1815" s="172"/>
      <c r="V1815" s="172"/>
      <c r="W1815" s="11"/>
      <c r="X1815" s="11"/>
      <c r="Y1815" s="11"/>
      <c r="Z1815" s="11"/>
      <c r="AA1815" s="11"/>
      <c r="AB1815" s="11"/>
      <c r="AC1815" s="11"/>
      <c r="AD1815" s="11"/>
      <c r="AE1815" s="11"/>
      <c r="AF1815" s="11"/>
      <c r="AG1815" s="11"/>
      <c r="AH1815" s="11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1"/>
      <c r="BH1815" s="11"/>
      <c r="BI1815" s="11"/>
      <c r="BJ1815" s="11"/>
      <c r="BK1815" s="11"/>
      <c r="BL1815" s="11"/>
      <c r="BM1815" s="11"/>
      <c r="BN1815" s="11"/>
      <c r="BO1815" s="11"/>
      <c r="BP1815" s="11"/>
      <c r="BQ1815" s="11"/>
      <c r="BR1815" s="11"/>
      <c r="BS1815" s="11"/>
      <c r="BT1815" s="11"/>
      <c r="BU1815" s="11"/>
      <c r="BV1815" s="11"/>
      <c r="BW1815" s="11"/>
      <c r="BX1815" s="11"/>
      <c r="BY1815" s="11"/>
      <c r="BZ1815" s="11"/>
      <c r="CA1815" s="11"/>
      <c r="CB1815" s="11"/>
    </row>
    <row r="1816" spans="1:80" s="9" customFormat="1" x14ac:dyDescent="0.2">
      <c r="A1816" s="7"/>
      <c r="B1816" s="105"/>
      <c r="C1816" s="106"/>
      <c r="D1816" s="107"/>
      <c r="E1816" s="107"/>
      <c r="F1816" s="108"/>
      <c r="G1816" s="109"/>
      <c r="H1816" s="109"/>
      <c r="I1816" s="109"/>
      <c r="J1816" s="109"/>
      <c r="K1816" s="110"/>
      <c r="L1816" s="181"/>
      <c r="M1816" s="181"/>
      <c r="N1816" s="11"/>
      <c r="O1816" s="186"/>
      <c r="P1816" s="186"/>
      <c r="Q1816" s="11"/>
      <c r="R1816" s="172"/>
      <c r="S1816" s="172"/>
      <c r="T1816" s="172"/>
      <c r="U1816" s="172"/>
      <c r="V1816" s="172"/>
      <c r="W1816" s="11"/>
      <c r="X1816" s="11"/>
      <c r="Y1816" s="11"/>
      <c r="Z1816" s="11"/>
      <c r="AA1816" s="11"/>
      <c r="AB1816" s="11"/>
      <c r="AC1816" s="11"/>
      <c r="AD1816" s="11"/>
      <c r="AE1816" s="11"/>
      <c r="AF1816" s="11"/>
      <c r="AG1816" s="11"/>
      <c r="AH1816" s="11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1"/>
      <c r="BH1816" s="11"/>
      <c r="BI1816" s="11"/>
      <c r="BJ1816" s="11"/>
      <c r="BK1816" s="11"/>
      <c r="BL1816" s="11"/>
      <c r="BM1816" s="11"/>
      <c r="BN1816" s="11"/>
      <c r="BO1816" s="11"/>
      <c r="BP1816" s="11"/>
      <c r="BQ1816" s="11"/>
      <c r="BR1816" s="11"/>
      <c r="BS1816" s="11"/>
      <c r="BT1816" s="11"/>
      <c r="BU1816" s="11"/>
      <c r="BV1816" s="11"/>
      <c r="BW1816" s="11"/>
      <c r="BX1816" s="11"/>
      <c r="BY1816" s="11"/>
      <c r="BZ1816" s="11"/>
      <c r="CA1816" s="11"/>
      <c r="CB1816" s="11"/>
    </row>
    <row r="1817" spans="1:80" s="9" customFormat="1" x14ac:dyDescent="0.2">
      <c r="A1817" s="7"/>
      <c r="B1817" s="105"/>
      <c r="C1817" s="106"/>
      <c r="D1817" s="107"/>
      <c r="E1817" s="107"/>
      <c r="F1817" s="108"/>
      <c r="G1817" s="109"/>
      <c r="H1817" s="109"/>
      <c r="I1817" s="109"/>
      <c r="J1817" s="109"/>
      <c r="K1817" s="110"/>
      <c r="L1817" s="181"/>
      <c r="M1817" s="181"/>
      <c r="N1817" s="11"/>
      <c r="O1817" s="186"/>
      <c r="P1817" s="186"/>
      <c r="Q1817" s="11"/>
      <c r="R1817" s="172"/>
      <c r="S1817" s="172"/>
      <c r="T1817" s="172"/>
      <c r="U1817" s="172"/>
      <c r="V1817" s="172"/>
      <c r="W1817" s="11"/>
      <c r="X1817" s="11"/>
      <c r="Y1817" s="11"/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1"/>
      <c r="BH1817" s="11"/>
      <c r="BI1817" s="11"/>
      <c r="BJ1817" s="11"/>
      <c r="BK1817" s="11"/>
      <c r="BL1817" s="11"/>
      <c r="BM1817" s="11"/>
      <c r="BN1817" s="11"/>
      <c r="BO1817" s="11"/>
      <c r="BP1817" s="11"/>
      <c r="BQ1817" s="11"/>
      <c r="BR1817" s="11"/>
      <c r="BS1817" s="11"/>
      <c r="BT1817" s="11"/>
      <c r="BU1817" s="11"/>
      <c r="BV1817" s="11"/>
      <c r="BW1817" s="11"/>
      <c r="BX1817" s="11"/>
      <c r="BY1817" s="11"/>
      <c r="BZ1817" s="11"/>
      <c r="CA1817" s="11"/>
      <c r="CB1817" s="11"/>
    </row>
    <row r="1818" spans="1:80" s="9" customFormat="1" x14ac:dyDescent="0.2">
      <c r="A1818" s="7"/>
      <c r="B1818" s="105"/>
      <c r="C1818" s="106"/>
      <c r="D1818" s="107"/>
      <c r="E1818" s="107"/>
      <c r="F1818" s="108"/>
      <c r="G1818" s="109"/>
      <c r="H1818" s="109"/>
      <c r="I1818" s="109"/>
      <c r="J1818" s="109"/>
      <c r="K1818" s="110"/>
      <c r="L1818" s="181"/>
      <c r="M1818" s="181"/>
      <c r="N1818" s="11"/>
      <c r="O1818" s="186"/>
      <c r="P1818" s="186"/>
      <c r="Q1818" s="11"/>
      <c r="R1818" s="172"/>
      <c r="S1818" s="172"/>
      <c r="T1818" s="172"/>
      <c r="U1818" s="172"/>
      <c r="V1818" s="172"/>
      <c r="W1818" s="11"/>
      <c r="X1818" s="11"/>
      <c r="Y1818" s="11"/>
      <c r="Z1818" s="11"/>
      <c r="AA1818" s="11"/>
      <c r="AB1818" s="11"/>
      <c r="AC1818" s="11"/>
      <c r="AD1818" s="11"/>
      <c r="AE1818" s="11"/>
      <c r="AF1818" s="11"/>
      <c r="AG1818" s="11"/>
      <c r="AH1818" s="11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1"/>
      <c r="BH1818" s="11"/>
      <c r="BI1818" s="11"/>
      <c r="BJ1818" s="11"/>
      <c r="BK1818" s="11"/>
      <c r="BL1818" s="11"/>
      <c r="BM1818" s="11"/>
      <c r="BN1818" s="11"/>
      <c r="BO1818" s="11"/>
      <c r="BP1818" s="11"/>
      <c r="BQ1818" s="11"/>
      <c r="BR1818" s="11"/>
      <c r="BS1818" s="11"/>
      <c r="BT1818" s="11"/>
      <c r="BU1818" s="11"/>
      <c r="BV1818" s="11"/>
      <c r="BW1818" s="11"/>
      <c r="BX1818" s="11"/>
      <c r="BY1818" s="11"/>
      <c r="BZ1818" s="11"/>
      <c r="CA1818" s="11"/>
      <c r="CB1818" s="11"/>
    </row>
    <row r="1819" spans="1:80" s="9" customFormat="1" x14ac:dyDescent="0.2">
      <c r="A1819" s="7"/>
      <c r="B1819" s="105"/>
      <c r="C1819" s="106"/>
      <c r="D1819" s="107"/>
      <c r="E1819" s="107"/>
      <c r="F1819" s="108"/>
      <c r="G1819" s="109"/>
      <c r="H1819" s="109"/>
      <c r="I1819" s="109"/>
      <c r="J1819" s="109"/>
      <c r="K1819" s="110"/>
      <c r="L1819" s="181"/>
      <c r="M1819" s="181"/>
      <c r="N1819" s="11"/>
      <c r="O1819" s="186"/>
      <c r="P1819" s="186"/>
      <c r="Q1819" s="11"/>
      <c r="R1819" s="172"/>
      <c r="S1819" s="172"/>
      <c r="T1819" s="172"/>
      <c r="U1819" s="172"/>
      <c r="V1819" s="172"/>
      <c r="W1819" s="11"/>
      <c r="X1819" s="11"/>
      <c r="Y1819" s="11"/>
      <c r="Z1819" s="11"/>
      <c r="AA1819" s="11"/>
      <c r="AB1819" s="11"/>
      <c r="AC1819" s="11"/>
      <c r="AD1819" s="11"/>
      <c r="AE1819" s="11"/>
      <c r="AF1819" s="11"/>
      <c r="AG1819" s="11"/>
      <c r="AH1819" s="11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1"/>
      <c r="BH1819" s="11"/>
      <c r="BI1819" s="11"/>
      <c r="BJ1819" s="11"/>
      <c r="BK1819" s="11"/>
      <c r="BL1819" s="11"/>
      <c r="BM1819" s="11"/>
      <c r="BN1819" s="11"/>
      <c r="BO1819" s="11"/>
      <c r="BP1819" s="11"/>
      <c r="BQ1819" s="11"/>
      <c r="BR1819" s="11"/>
      <c r="BS1819" s="11"/>
      <c r="BT1819" s="11"/>
      <c r="BU1819" s="11"/>
      <c r="BV1819" s="11"/>
      <c r="BW1819" s="11"/>
      <c r="BX1819" s="11"/>
      <c r="BY1819" s="11"/>
      <c r="BZ1819" s="11"/>
      <c r="CA1819" s="11"/>
      <c r="CB1819" s="11"/>
    </row>
    <row r="1820" spans="1:80" s="9" customFormat="1" x14ac:dyDescent="0.2">
      <c r="A1820" s="7"/>
      <c r="B1820" s="105"/>
      <c r="C1820" s="106"/>
      <c r="D1820" s="107"/>
      <c r="E1820" s="107"/>
      <c r="F1820" s="108"/>
      <c r="G1820" s="109"/>
      <c r="H1820" s="109"/>
      <c r="I1820" s="109"/>
      <c r="J1820" s="109"/>
      <c r="K1820" s="110"/>
      <c r="L1820" s="181"/>
      <c r="M1820" s="181"/>
      <c r="N1820" s="11"/>
      <c r="O1820" s="186"/>
      <c r="P1820" s="186"/>
      <c r="Q1820" s="11"/>
      <c r="R1820" s="172"/>
      <c r="S1820" s="172"/>
      <c r="T1820" s="172"/>
      <c r="U1820" s="172"/>
      <c r="V1820" s="172"/>
      <c r="W1820" s="11"/>
      <c r="X1820" s="11"/>
      <c r="Y1820" s="11"/>
      <c r="Z1820" s="11"/>
      <c r="AA1820" s="11"/>
      <c r="AB1820" s="11"/>
      <c r="AC1820" s="11"/>
      <c r="AD1820" s="11"/>
      <c r="AE1820" s="11"/>
      <c r="AF1820" s="11"/>
      <c r="AG1820" s="11"/>
      <c r="AH1820" s="11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1"/>
      <c r="BH1820" s="11"/>
      <c r="BI1820" s="11"/>
      <c r="BJ1820" s="11"/>
      <c r="BK1820" s="11"/>
      <c r="BL1820" s="11"/>
      <c r="BM1820" s="11"/>
      <c r="BN1820" s="11"/>
      <c r="BO1820" s="11"/>
      <c r="BP1820" s="11"/>
      <c r="BQ1820" s="11"/>
      <c r="BR1820" s="11"/>
      <c r="BS1820" s="11"/>
      <c r="BT1820" s="11"/>
      <c r="BU1820" s="11"/>
      <c r="BV1820" s="11"/>
      <c r="BW1820" s="11"/>
      <c r="BX1820" s="11"/>
      <c r="BY1820" s="11"/>
      <c r="BZ1820" s="11"/>
      <c r="CA1820" s="11"/>
      <c r="CB1820" s="11"/>
    </row>
    <row r="1821" spans="1:80" s="9" customFormat="1" x14ac:dyDescent="0.2">
      <c r="A1821" s="7"/>
      <c r="B1821" s="105"/>
      <c r="C1821" s="106"/>
      <c r="D1821" s="107"/>
      <c r="E1821" s="107"/>
      <c r="F1821" s="108"/>
      <c r="G1821" s="109"/>
      <c r="H1821" s="109"/>
      <c r="I1821" s="109"/>
      <c r="J1821" s="109"/>
      <c r="K1821" s="110"/>
      <c r="L1821" s="181"/>
      <c r="M1821" s="181"/>
      <c r="N1821" s="11"/>
      <c r="O1821" s="186"/>
      <c r="P1821" s="186"/>
      <c r="Q1821" s="11"/>
      <c r="R1821" s="172"/>
      <c r="S1821" s="172"/>
      <c r="T1821" s="172"/>
      <c r="U1821" s="172"/>
      <c r="V1821" s="172"/>
      <c r="W1821" s="11"/>
      <c r="X1821" s="11"/>
      <c r="Y1821" s="11"/>
      <c r="Z1821" s="11"/>
      <c r="AA1821" s="11"/>
      <c r="AB1821" s="11"/>
      <c r="AC1821" s="11"/>
      <c r="AD1821" s="11"/>
      <c r="AE1821" s="11"/>
      <c r="AF1821" s="11"/>
      <c r="AG1821" s="11"/>
      <c r="AH1821" s="11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1"/>
      <c r="BH1821" s="11"/>
      <c r="BI1821" s="11"/>
      <c r="BJ1821" s="11"/>
      <c r="BK1821" s="11"/>
      <c r="BL1821" s="11"/>
      <c r="BM1821" s="11"/>
      <c r="BN1821" s="11"/>
      <c r="BO1821" s="11"/>
      <c r="BP1821" s="11"/>
      <c r="BQ1821" s="11"/>
      <c r="BR1821" s="11"/>
      <c r="BS1821" s="11"/>
      <c r="BT1821" s="11"/>
      <c r="BU1821" s="11"/>
      <c r="BV1821" s="11"/>
      <c r="BW1821" s="11"/>
      <c r="BX1821" s="11"/>
      <c r="BY1821" s="11"/>
      <c r="BZ1821" s="11"/>
      <c r="CA1821" s="11"/>
      <c r="CB1821" s="11"/>
    </row>
    <row r="1822" spans="1:80" s="9" customFormat="1" x14ac:dyDescent="0.2">
      <c r="A1822" s="7"/>
      <c r="B1822" s="105"/>
      <c r="C1822" s="106"/>
      <c r="D1822" s="107"/>
      <c r="E1822" s="107"/>
      <c r="F1822" s="108"/>
      <c r="G1822" s="109"/>
      <c r="H1822" s="109"/>
      <c r="I1822" s="109"/>
      <c r="J1822" s="109"/>
      <c r="K1822" s="110"/>
      <c r="L1822" s="181"/>
      <c r="M1822" s="181"/>
      <c r="N1822" s="11"/>
      <c r="O1822" s="186"/>
      <c r="P1822" s="186"/>
      <c r="Q1822" s="11"/>
      <c r="R1822" s="172"/>
      <c r="S1822" s="172"/>
      <c r="T1822" s="172"/>
      <c r="U1822" s="172"/>
      <c r="V1822" s="172"/>
      <c r="W1822" s="11"/>
      <c r="X1822" s="11"/>
      <c r="Y1822" s="11"/>
      <c r="Z1822" s="11"/>
      <c r="AA1822" s="11"/>
      <c r="AB1822" s="11"/>
      <c r="AC1822" s="11"/>
      <c r="AD1822" s="11"/>
      <c r="AE1822" s="11"/>
      <c r="AF1822" s="11"/>
      <c r="AG1822" s="11"/>
      <c r="AH1822" s="11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1"/>
      <c r="BH1822" s="11"/>
      <c r="BI1822" s="11"/>
      <c r="BJ1822" s="11"/>
      <c r="BK1822" s="11"/>
      <c r="BL1822" s="11"/>
      <c r="BM1822" s="11"/>
      <c r="BN1822" s="11"/>
      <c r="BO1822" s="11"/>
      <c r="BP1822" s="11"/>
      <c r="BQ1822" s="11"/>
      <c r="BR1822" s="11"/>
      <c r="BS1822" s="11"/>
      <c r="BT1822" s="11"/>
      <c r="BU1822" s="11"/>
      <c r="BV1822" s="11"/>
      <c r="BW1822" s="11"/>
      <c r="BX1822" s="11"/>
      <c r="BY1822" s="11"/>
      <c r="BZ1822" s="11"/>
      <c r="CA1822" s="11"/>
      <c r="CB1822" s="11"/>
    </row>
    <row r="1823" spans="1:80" s="9" customFormat="1" x14ac:dyDescent="0.2">
      <c r="A1823" s="7"/>
      <c r="B1823" s="105"/>
      <c r="C1823" s="106"/>
      <c r="D1823" s="107"/>
      <c r="E1823" s="107"/>
      <c r="F1823" s="108"/>
      <c r="G1823" s="109"/>
      <c r="H1823" s="109"/>
      <c r="I1823" s="109"/>
      <c r="J1823" s="109"/>
      <c r="K1823" s="110"/>
      <c r="L1823" s="181"/>
      <c r="M1823" s="181"/>
      <c r="N1823" s="11"/>
      <c r="O1823" s="186"/>
      <c r="P1823" s="186"/>
      <c r="Q1823" s="11"/>
      <c r="R1823" s="172"/>
      <c r="S1823" s="172"/>
      <c r="T1823" s="172"/>
      <c r="U1823" s="172"/>
      <c r="V1823" s="172"/>
      <c r="W1823" s="11"/>
      <c r="X1823" s="11"/>
      <c r="Y1823" s="11"/>
      <c r="Z1823" s="11"/>
      <c r="AA1823" s="11"/>
      <c r="AB1823" s="11"/>
      <c r="AC1823" s="11"/>
      <c r="AD1823" s="11"/>
      <c r="AE1823" s="11"/>
      <c r="AF1823" s="11"/>
      <c r="AG1823" s="11"/>
      <c r="AH1823" s="11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1"/>
      <c r="BH1823" s="11"/>
      <c r="BI1823" s="11"/>
      <c r="BJ1823" s="11"/>
      <c r="BK1823" s="11"/>
      <c r="BL1823" s="11"/>
      <c r="BM1823" s="11"/>
      <c r="BN1823" s="11"/>
      <c r="BO1823" s="11"/>
      <c r="BP1823" s="11"/>
      <c r="BQ1823" s="11"/>
      <c r="BR1823" s="11"/>
      <c r="BS1823" s="11"/>
      <c r="BT1823" s="11"/>
      <c r="BU1823" s="11"/>
      <c r="BV1823" s="11"/>
      <c r="BW1823" s="11"/>
      <c r="BX1823" s="11"/>
      <c r="BY1823" s="11"/>
      <c r="BZ1823" s="11"/>
      <c r="CA1823" s="11"/>
      <c r="CB1823" s="11"/>
    </row>
    <row r="1824" spans="1:80" s="9" customFormat="1" x14ac:dyDescent="0.2">
      <c r="A1824" s="7"/>
      <c r="B1824" s="105"/>
      <c r="C1824" s="106"/>
      <c r="D1824" s="107"/>
      <c r="E1824" s="107"/>
      <c r="F1824" s="108"/>
      <c r="G1824" s="109"/>
      <c r="H1824" s="109"/>
      <c r="I1824" s="109"/>
      <c r="J1824" s="109"/>
      <c r="K1824" s="110"/>
      <c r="L1824" s="181"/>
      <c r="M1824" s="181"/>
      <c r="N1824" s="11"/>
      <c r="O1824" s="186"/>
      <c r="P1824" s="186"/>
      <c r="Q1824" s="11"/>
      <c r="R1824" s="172"/>
      <c r="S1824" s="172"/>
      <c r="T1824" s="172"/>
      <c r="U1824" s="172"/>
      <c r="V1824" s="172"/>
      <c r="W1824" s="11"/>
      <c r="X1824" s="11"/>
      <c r="Y1824" s="11"/>
      <c r="Z1824" s="11"/>
      <c r="AA1824" s="11"/>
      <c r="AB1824" s="11"/>
      <c r="AC1824" s="11"/>
      <c r="AD1824" s="11"/>
      <c r="AE1824" s="11"/>
      <c r="AF1824" s="11"/>
      <c r="AG1824" s="11"/>
      <c r="AH1824" s="11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1"/>
      <c r="BH1824" s="11"/>
      <c r="BI1824" s="11"/>
      <c r="BJ1824" s="11"/>
      <c r="BK1824" s="11"/>
      <c r="BL1824" s="11"/>
      <c r="BM1824" s="11"/>
      <c r="BN1824" s="11"/>
      <c r="BO1824" s="11"/>
      <c r="BP1824" s="11"/>
      <c r="BQ1824" s="11"/>
      <c r="BR1824" s="11"/>
      <c r="BS1824" s="11"/>
      <c r="BT1824" s="11"/>
      <c r="BU1824" s="11"/>
      <c r="BV1824" s="11"/>
      <c r="BW1824" s="11"/>
      <c r="BX1824" s="11"/>
      <c r="BY1824" s="11"/>
      <c r="BZ1824" s="11"/>
      <c r="CA1824" s="11"/>
      <c r="CB1824" s="11"/>
    </row>
    <row r="1825" spans="1:80" s="9" customFormat="1" x14ac:dyDescent="0.2">
      <c r="A1825" s="7"/>
      <c r="B1825" s="105"/>
      <c r="C1825" s="106"/>
      <c r="D1825" s="107"/>
      <c r="E1825" s="107"/>
      <c r="F1825" s="108"/>
      <c r="G1825" s="109"/>
      <c r="H1825" s="109"/>
      <c r="I1825" s="109"/>
      <c r="J1825" s="109"/>
      <c r="K1825" s="110"/>
      <c r="L1825" s="181"/>
      <c r="M1825" s="181"/>
      <c r="N1825" s="11"/>
      <c r="O1825" s="186"/>
      <c r="P1825" s="186"/>
      <c r="Q1825" s="11"/>
      <c r="R1825" s="172"/>
      <c r="S1825" s="172"/>
      <c r="T1825" s="172"/>
      <c r="U1825" s="172"/>
      <c r="V1825" s="172"/>
      <c r="W1825" s="11"/>
      <c r="X1825" s="11"/>
      <c r="Y1825" s="11"/>
      <c r="Z1825" s="11"/>
      <c r="AA1825" s="11"/>
      <c r="AB1825" s="11"/>
      <c r="AC1825" s="11"/>
      <c r="AD1825" s="11"/>
      <c r="AE1825" s="11"/>
      <c r="AF1825" s="11"/>
      <c r="AG1825" s="11"/>
      <c r="AH1825" s="11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1"/>
      <c r="BH1825" s="11"/>
      <c r="BI1825" s="11"/>
      <c r="BJ1825" s="11"/>
      <c r="BK1825" s="11"/>
      <c r="BL1825" s="11"/>
      <c r="BM1825" s="11"/>
      <c r="BN1825" s="11"/>
      <c r="BO1825" s="11"/>
      <c r="BP1825" s="11"/>
      <c r="BQ1825" s="11"/>
      <c r="BR1825" s="11"/>
      <c r="BS1825" s="11"/>
      <c r="BT1825" s="11"/>
      <c r="BU1825" s="11"/>
      <c r="BV1825" s="11"/>
      <c r="BW1825" s="11"/>
      <c r="BX1825" s="11"/>
      <c r="BY1825" s="11"/>
      <c r="BZ1825" s="11"/>
      <c r="CA1825" s="11"/>
      <c r="CB1825" s="11"/>
    </row>
  </sheetData>
  <autoFilter ref="A7:GA963" xr:uid="{1B7522B2-C135-4672-A3B0-7F5AD3C1CB0C}"/>
  <mergeCells count="15">
    <mergeCell ref="B1016:I1016"/>
    <mergeCell ref="B969:F969"/>
    <mergeCell ref="C5:D5"/>
    <mergeCell ref="E5:F5"/>
    <mergeCell ref="D371:E371"/>
    <mergeCell ref="D792:E792"/>
    <mergeCell ref="B1014:I1014"/>
    <mergeCell ref="B966:F966"/>
    <mergeCell ref="B967:F967"/>
    <mergeCell ref="B1013:I1013"/>
    <mergeCell ref="B968:F968"/>
    <mergeCell ref="D303:E303"/>
    <mergeCell ref="D306:E306"/>
    <mergeCell ref="B1012:I1012"/>
    <mergeCell ref="B1015:I1015"/>
  </mergeCells>
  <phoneticPr fontId="11" type="noConversion"/>
  <pageMargins left="0.35433070866141736" right="0.11811023622047245" top="0.35" bottom="0.35" header="0.23622047244094491" footer="0.12"/>
  <pageSetup paperSize="9" orientation="landscape" horizontalDpi="0" verticalDpi="0" r:id="rId1"/>
  <headerFooter alignWithMargins="0">
    <oddFooter>&amp;LOFERTA ŻABIENIEC - WIOSNA 2026&amp;R&amp;P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D5D1-7DF1-42F1-9F5C-375DEBD8123E}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2BA3-5904-4193-B5AF-5D12FA8C6D9C}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export</dc:creator>
  <cp:lastModifiedBy>Jarosław Melon</cp:lastModifiedBy>
  <cp:lastPrinted>2025-12-13T13:05:17Z</cp:lastPrinted>
  <dcterms:created xsi:type="dcterms:W3CDTF">2025-12-12T13:48:49Z</dcterms:created>
  <dcterms:modified xsi:type="dcterms:W3CDTF">2025-12-17T09:45:40Z</dcterms:modified>
</cp:coreProperties>
</file>